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mhcfile\data\DEPARTMENT\Federal Grant\ESG\Application Forms (templates)\2020 Forms\"/>
    </mc:Choice>
  </mc:AlternateContent>
  <xr:revisionPtr revIDLastSave="0" documentId="13_ncr:1_{0F37021C-366E-4B3C-BBD0-2BE50409B54F}" xr6:coauthVersionLast="44" xr6:coauthVersionMax="44" xr10:uidLastSave="{00000000-0000-0000-0000-000000000000}"/>
  <bookViews>
    <workbookView xWindow="-120" yWindow="-120" windowWidth="29040" windowHeight="15840" xr2:uid="{935B351D-7D09-4627-8526-93CA4E2E2119}"/>
  </bookViews>
  <sheets>
    <sheet name="Scoring Sheet" sheetId="3" r:id="rId1"/>
    <sheet name="Data" sheetId="4" state="veryHidden" r:id="rId2"/>
    <sheet name="Names" sheetId="5" state="veryHidden" r:id="rId3"/>
  </sheets>
  <definedNames>
    <definedName name="Name1">Names!$B$2:$B$6</definedName>
    <definedName name="Name10">Names!$K$2:$K$6</definedName>
    <definedName name="Name11">Names!$L$2:$L$6</definedName>
    <definedName name="Name12">Names!$M$2:$M$6</definedName>
    <definedName name="Name13">Names!$N$2:$N$6</definedName>
    <definedName name="Name2">Names!$C$2:$C$6</definedName>
    <definedName name="Name3">Names!$D$2:$D$6</definedName>
    <definedName name="Name4">Names!$E$2:$E$6</definedName>
    <definedName name="Name5">Names!$F$2:$F$6</definedName>
    <definedName name="Name6">Names!$G$2:$G$6</definedName>
    <definedName name="Name7">Names!$H$2:$H$6</definedName>
    <definedName name="Name8">Names!$I$2:$I$6</definedName>
    <definedName name="Name9">Names!$J$2:$J$6</definedName>
    <definedName name="_xlnm.Print_Area" localSheetId="0">'Scoring Sheet'!$B$1:$I$33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3" l="1"/>
  <c r="G6" i="4"/>
  <c r="A10" i="4"/>
  <c r="A14" i="4" s="1"/>
  <c r="A18" i="4" s="1"/>
  <c r="A22" i="4" s="1"/>
  <c r="A26" i="4" s="1"/>
  <c r="A30" i="4" s="1"/>
  <c r="A34" i="4" s="1"/>
  <c r="A38" i="4" s="1"/>
  <c r="B10" i="4"/>
  <c r="A11" i="4"/>
  <c r="A15" i="4" s="1"/>
  <c r="A19" i="4" s="1"/>
  <c r="A23" i="4" s="1"/>
  <c r="A27" i="4" s="1"/>
  <c r="A31" i="4" s="1"/>
  <c r="A35" i="4" s="1"/>
  <c r="A39" i="4" s="1"/>
  <c r="A12" i="4"/>
  <c r="A16" i="4" s="1"/>
  <c r="A20" i="4" s="1"/>
  <c r="A24" i="4" s="1"/>
  <c r="A28" i="4" s="1"/>
  <c r="A32" i="4" s="1"/>
  <c r="A36" i="4" s="1"/>
  <c r="A40" i="4" s="1"/>
  <c r="A13" i="4"/>
  <c r="A17" i="4" s="1"/>
  <c r="A21" i="4" s="1"/>
  <c r="A25" i="4" s="1"/>
  <c r="A29" i="4" s="1"/>
  <c r="A33" i="4" s="1"/>
  <c r="A37" i="4" s="1"/>
  <c r="A43" i="4" s="1"/>
  <c r="B14" i="4"/>
  <c r="B18" i="4" s="1"/>
  <c r="B22" i="4" s="1"/>
  <c r="B26" i="4" s="1"/>
  <c r="B30" i="4" s="1"/>
  <c r="B34" i="4" s="1"/>
  <c r="B38" i="4" s="1"/>
  <c r="G14" i="4"/>
  <c r="G67" i="4" s="1"/>
  <c r="G30" i="4"/>
  <c r="G38" i="4"/>
  <c r="F67" i="4"/>
  <c r="H11" i="3" l="1"/>
  <c r="G11" i="3"/>
  <c r="C11" i="3"/>
  <c r="E11" i="3"/>
  <c r="D12" i="3" l="1"/>
  <c r="G12" i="3" s="1"/>
  <c r="E12" i="3" l="1"/>
  <c r="H12" i="3"/>
  <c r="D13" i="3"/>
  <c r="G13" i="3" s="1"/>
  <c r="E13" i="3" l="1"/>
  <c r="H13" i="3"/>
  <c r="C13" i="3"/>
  <c r="D14" i="3"/>
  <c r="G14" i="3" s="1"/>
  <c r="E14" i="3" l="1"/>
  <c r="H14" i="3"/>
  <c r="D15" i="3"/>
  <c r="G15" i="3" s="1"/>
  <c r="E15" i="3" l="1"/>
  <c r="H15" i="3"/>
  <c r="D16" i="3"/>
  <c r="G16" i="3" s="1"/>
  <c r="E16" i="3" l="1"/>
  <c r="H16" i="3"/>
  <c r="D17" i="3"/>
  <c r="G17" i="3" s="1"/>
  <c r="E17" i="3" l="1"/>
  <c r="H17" i="3"/>
  <c r="C17" i="3"/>
  <c r="D18" i="3"/>
  <c r="G18" i="3" s="1"/>
  <c r="E18" i="3" l="1"/>
  <c r="H18" i="3"/>
  <c r="D19" i="3"/>
  <c r="G19" i="3" s="1"/>
  <c r="E19" i="3" l="1"/>
  <c r="H19" i="3"/>
  <c r="C19" i="3"/>
  <c r="D20" i="3"/>
  <c r="G20" i="3" s="1"/>
  <c r="E20" i="3" l="1"/>
  <c r="H20" i="3"/>
  <c r="D21" i="3"/>
  <c r="G21" i="3" s="1"/>
  <c r="E21" i="3" l="1"/>
  <c r="H21" i="3"/>
  <c r="D22" i="3"/>
  <c r="G22" i="3" s="1"/>
  <c r="E22" i="3" l="1"/>
  <c r="H22" i="3"/>
  <c r="D23" i="3"/>
  <c r="G23" i="3" s="1"/>
  <c r="E23" i="3" l="1"/>
  <c r="H23" i="3"/>
  <c r="H25" i="3" l="1"/>
  <c r="G25" i="3"/>
  <c r="G26" i="3" l="1"/>
</calcChain>
</file>

<file path=xl/sharedStrings.xml><?xml version="1.0" encoding="utf-8"?>
<sst xmlns="http://schemas.openxmlformats.org/spreadsheetml/2006/main" count="140" uniqueCount="73">
  <si>
    <t xml:space="preserve">                      MISSISSIPPI HOME CORPORATION</t>
  </si>
  <si>
    <t>Applicant Name:</t>
  </si>
  <si>
    <t>Date:</t>
  </si>
  <si>
    <t>Rating Factor</t>
  </si>
  <si>
    <t>Scoring Description</t>
  </si>
  <si>
    <t>Results</t>
  </si>
  <si>
    <t>Max Score</t>
  </si>
  <si>
    <t>Self       Score</t>
  </si>
  <si>
    <t>Certification</t>
  </si>
  <si>
    <t>I certify that the above information is being submitted to the Mississippi Home Corporation (MHC) as part of an ESG Application.  I certify that all the statements made by me are true, complete and correct to the best of my knowledge and belief and are made in good faith under the penalties of perjury.</t>
  </si>
  <si>
    <t>I acknowledge that this certification will be relied on by MHC, its staff members and/or affiliates in its decision-making process.  I authorize MHC to obtain any source information regarding me and my experience relative to the activity listed above.</t>
  </si>
  <si>
    <t>Signature:</t>
  </si>
  <si>
    <t xml:space="preserve">Date:  </t>
  </si>
  <si>
    <t xml:space="preserve"> </t>
  </si>
  <si>
    <t>Count</t>
  </si>
  <si>
    <t>Risk Factors</t>
  </si>
  <si>
    <t>Maximum Score</t>
  </si>
  <si>
    <t>Score</t>
  </si>
  <si>
    <t>Max Score per section</t>
  </si>
  <si>
    <t>1.  Capacity and Experience</t>
  </si>
  <si>
    <t>10 + years of experience with federal, state and local projects.</t>
  </si>
  <si>
    <t>2 to 10 years of experience with federal, state and local projects.</t>
  </si>
  <si>
    <t>Less than 2 years of experience with federal, state and local projects.</t>
  </si>
  <si>
    <t>Yes</t>
  </si>
  <si>
    <t>No</t>
  </si>
  <si>
    <t>2.  Need or Extent of the Problem</t>
  </si>
  <si>
    <t>1 activity or more</t>
  </si>
  <si>
    <t>0 activities</t>
  </si>
  <si>
    <t>2 activities</t>
  </si>
  <si>
    <t>1 activity</t>
  </si>
  <si>
    <t>3.  Collaboration Partnership Outreach Referrals</t>
  </si>
  <si>
    <t>4.  Program Evaluation Performance Monitoring</t>
  </si>
  <si>
    <t xml:space="preserve">ATTACHMENT B  </t>
  </si>
  <si>
    <t>TOTAL</t>
  </si>
  <si>
    <t>Score Percentage (Must be 75% or greater)</t>
  </si>
  <si>
    <t>2020 ESG SCORING SHEET</t>
  </si>
  <si>
    <t>Less than 40%</t>
  </si>
  <si>
    <t>Greater than 60%</t>
  </si>
  <si>
    <t>If the percent is between 40% and 60%</t>
  </si>
  <si>
    <t>Prior year award amount that has NOT been spent during the first six (6) months.  Calcuate the percentage of fund spent as described below.</t>
  </si>
  <si>
    <t>F</t>
  </si>
  <si>
    <t>D</t>
  </si>
  <si>
    <t>C</t>
  </si>
  <si>
    <t>B</t>
  </si>
  <si>
    <t>A</t>
  </si>
  <si>
    <t>Grade from the Quarter 2, 2020 performance review.</t>
  </si>
  <si>
    <t>Grade from the Quarter 1, 2020 performance review.</t>
  </si>
  <si>
    <t>Grade from the Quarter 4, 2019 performance review.</t>
  </si>
  <si>
    <t>Grade from the Quarter 3, 2019 performance review.</t>
  </si>
  <si>
    <t>Do these services provided help meet the needs of the client's and promote the client's self-sufficiency?  Support with memoranda of understanding.  Support with HMIS reports and goals from the years.</t>
  </si>
  <si>
    <t>Is your service plan reflective of the needs in your area?  Support with narrative.</t>
  </si>
  <si>
    <t>Serving of low priority individuals.  Does the applicant provide the following activities: utility assistance, financial literacy, servicing: persons recently incarcerated or on parole, persons with substance abuse and/or other general low / moderate income services?  Support with project narrative.</t>
  </si>
  <si>
    <t>Servicing of medium priority individuals.  Does the applicant provide the following activities: homeless services, services for victims of domestic violence, emergency food assistance or, adult education?  Support with project narrative.</t>
  </si>
  <si>
    <t>Serving of High Priority Individuals.  Does the applicant provide services for at-risk children, youth, victims of human trafficking or services for persons with serious mental illness?  Support with project narrative.</t>
  </si>
  <si>
    <t>Does the organization have the staff capacity to carry out the projected project?  Support with applicant experience and capacity form.</t>
  </si>
  <si>
    <t>Experience of Key Staff Members (including, but not limited to, the executive director, case manager and financial staff) with managing federal, local, or state funded projects.  Support with resume of key personnel.</t>
  </si>
  <si>
    <t>ESG Scoring Sheet for Reviewers</t>
  </si>
  <si>
    <t>Name1</t>
  </si>
  <si>
    <t>Name2</t>
  </si>
  <si>
    <t>Name3</t>
  </si>
  <si>
    <t>Name4</t>
  </si>
  <si>
    <t>Name5</t>
  </si>
  <si>
    <t>Name6</t>
  </si>
  <si>
    <t>Name7</t>
  </si>
  <si>
    <t>Name8</t>
  </si>
  <si>
    <t>Name9</t>
  </si>
  <si>
    <t>Name10</t>
  </si>
  <si>
    <t>Name11</t>
  </si>
  <si>
    <t>Name12</t>
  </si>
  <si>
    <t>Name13</t>
  </si>
  <si>
    <t xml:space="preserve">TOTAL:     </t>
  </si>
  <si>
    <t xml:space="preserve">                      Emergency Solutions Grant (ESG) Program</t>
  </si>
  <si>
    <t>Does the proposed program include coordination efforts between multiple partners (including:  education, faith-based, arts, media, government, non-profits, business, entertainment, sports and neighborhoods), which demonstrate they are not working in a silo and have established true partnerships throughout their service area?  Support with MOU and project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</si>
</sst>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9"/>
      <name val="Calibri"/>
      <family val="2"/>
      <scheme val="minor"/>
    </font>
    <font>
      <sz val="9"/>
      <name val="Calibri"/>
      <family val="2"/>
    </font>
    <font>
      <sz val="8"/>
      <color indexed="63"/>
      <name val="Calibri"/>
      <family val="2"/>
    </font>
    <font>
      <sz val="9"/>
      <color theme="1"/>
      <name val="Calibri"/>
      <family val="2"/>
      <scheme val="minor"/>
    </font>
    <font>
      <sz val="9"/>
      <color indexed="63"/>
      <name val="Calibri"/>
      <family val="2"/>
    </font>
    <font>
      <b/>
      <sz val="9"/>
      <color theme="1"/>
      <name val="Calibri"/>
      <family val="2"/>
      <scheme val="minor"/>
    </font>
    <font>
      <b/>
      <sz val="9"/>
      <color theme="0"/>
      <name val="Calibri"/>
      <family val="2"/>
      <scheme val="minor"/>
    </font>
    <font>
      <b/>
      <sz val="9"/>
      <name val="Calibri"/>
      <family val="2"/>
    </font>
    <font>
      <sz val="8"/>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rgb="FFEFF2F5"/>
        <bgColor indexed="64"/>
      </patternFill>
    </fill>
    <fill>
      <patternFill patternType="solid">
        <fgColor theme="4" tint="-0.249977111117893"/>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style="medium">
        <color theme="0" tint="-0.499984740745262"/>
      </top>
      <bottom style="medium">
        <color auto="1"/>
      </bottom>
      <diagonal/>
    </border>
    <border>
      <left/>
      <right/>
      <top style="medium">
        <color theme="0" tint="-0.499984740745262"/>
      </top>
      <bottom style="medium">
        <color auto="1"/>
      </bottom>
      <diagonal/>
    </border>
    <border>
      <left style="medium">
        <color theme="0" tint="-0.499984740745262"/>
      </left>
      <right style="medium">
        <color theme="0" tint="-0.499984740745262"/>
      </right>
      <top style="medium">
        <color theme="0" tint="-0.499984740745262"/>
      </top>
      <bottom style="medium">
        <color auto="1"/>
      </bottom>
      <diagonal/>
    </border>
    <border>
      <left style="medium">
        <color theme="0" tint="-0.499984740745262"/>
      </left>
      <right style="medium">
        <color theme="0" tint="-0.499984740745262"/>
      </right>
      <top style="medium">
        <color auto="1"/>
      </top>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medium">
        <color theme="0" tint="-0.499984740745262"/>
      </right>
      <top style="medium">
        <color theme="0" tint="-0.499984740745262"/>
      </top>
      <bottom style="medium">
        <color auto="1"/>
      </bottom>
      <diagonal/>
    </border>
    <border>
      <left/>
      <right style="medium">
        <color theme="0" tint="-0.499984740745262"/>
      </right>
      <top style="medium">
        <color auto="1"/>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auto="1"/>
      </top>
      <bottom/>
      <diagonal/>
    </border>
    <border>
      <left style="medium">
        <color theme="0" tint="-0.499984740745262"/>
      </left>
      <right/>
      <top/>
      <bottom/>
      <diagonal/>
    </border>
    <border>
      <left style="thin">
        <color theme="0" tint="-0.499984740745262"/>
      </left>
      <right style="medium">
        <color theme="0" tint="-0.499984740745262"/>
      </right>
      <top style="medium">
        <color auto="1"/>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style="thick">
        <color auto="1"/>
      </top>
      <bottom/>
      <diagonal/>
    </border>
    <border>
      <left style="medium">
        <color auto="1"/>
      </left>
      <right style="medium">
        <color auto="1"/>
      </right>
      <top style="medium">
        <color auto="1"/>
      </top>
      <bottom/>
      <diagonal/>
    </border>
    <border>
      <left style="thick">
        <color auto="1"/>
      </left>
      <right style="medium">
        <color auto="1"/>
      </right>
      <top style="medium">
        <color auto="1"/>
      </top>
      <bottom/>
      <diagonal/>
    </border>
    <border>
      <left style="medium">
        <color auto="1"/>
      </left>
      <right style="thick">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medium">
        <color auto="1"/>
      </left>
      <right style="thick">
        <color auto="1"/>
      </right>
      <top style="thin">
        <color auto="1"/>
      </top>
      <bottom style="thick">
        <color auto="1"/>
      </bottom>
      <diagonal/>
    </border>
    <border>
      <left style="medium">
        <color auto="1"/>
      </left>
      <right style="medium">
        <color auto="1"/>
      </right>
      <top style="thin">
        <color auto="1"/>
      </top>
      <bottom style="thick">
        <color auto="1"/>
      </bottom>
      <diagonal/>
    </border>
    <border>
      <left style="thick">
        <color auto="1"/>
      </left>
      <right style="medium">
        <color auto="1"/>
      </right>
      <top style="thin">
        <color auto="1"/>
      </top>
      <bottom style="thick">
        <color auto="1"/>
      </bottom>
      <diagonal/>
    </border>
    <border>
      <left style="medium">
        <color auto="1"/>
      </left>
      <right style="thick">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thin">
        <color auto="1"/>
      </top>
      <bottom style="thin">
        <color auto="1"/>
      </bottom>
      <diagonal/>
    </border>
    <border>
      <left style="medium">
        <color auto="1"/>
      </left>
      <right style="thick">
        <color auto="1"/>
      </right>
      <top/>
      <bottom style="thin">
        <color auto="1"/>
      </bottom>
      <diagonal/>
    </border>
    <border>
      <left style="medium">
        <color auto="1"/>
      </left>
      <right style="medium">
        <color auto="1"/>
      </right>
      <top/>
      <bottom style="thin">
        <color auto="1"/>
      </bottom>
      <diagonal/>
    </border>
    <border>
      <left style="thick">
        <color auto="1"/>
      </left>
      <right style="medium">
        <color auto="1"/>
      </right>
      <top/>
      <bottom style="thin">
        <color auto="1"/>
      </bottom>
      <diagonal/>
    </border>
    <border>
      <left style="medium">
        <color auto="1"/>
      </left>
      <right style="thick">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medium">
        <color auto="1"/>
      </right>
      <top style="medium">
        <color auto="1"/>
      </top>
      <bottom style="thick">
        <color auto="1"/>
      </bottom>
      <diagonal/>
    </border>
    <border>
      <left style="thick">
        <color auto="1"/>
      </left>
      <right/>
      <top style="medium">
        <color auto="1"/>
      </top>
      <bottom style="medium">
        <color auto="1"/>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158">
    <xf numFmtId="0" fontId="0" fillId="0" borderId="0" xfId="0"/>
    <xf numFmtId="0" fontId="3" fillId="3" borderId="0" xfId="0" applyFont="1" applyFill="1" applyBorder="1" applyAlignment="1" applyProtection="1">
      <alignment vertical="top" wrapText="1"/>
    </xf>
    <xf numFmtId="0" fontId="5" fillId="4" borderId="0" xfId="0" applyFont="1" applyFill="1" applyAlignment="1" applyProtection="1">
      <alignment horizontal="left"/>
    </xf>
    <xf numFmtId="0" fontId="5" fillId="4" borderId="0" xfId="0" applyFont="1" applyFill="1" applyAlignment="1" applyProtection="1">
      <alignment horizontal="left" vertical="top"/>
    </xf>
    <xf numFmtId="0" fontId="6" fillId="0" borderId="0" xfId="0" applyFont="1"/>
    <xf numFmtId="0" fontId="7" fillId="4" borderId="0" xfId="0" applyFont="1" applyFill="1" applyAlignment="1" applyProtection="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3" fillId="0" borderId="0" xfId="0" applyFont="1" applyBorder="1" applyAlignment="1">
      <alignment horizontal="left"/>
    </xf>
    <xf numFmtId="0" fontId="8" fillId="0" borderId="0" xfId="0" applyFont="1" applyBorder="1" applyAlignment="1">
      <alignment vertical="center" wrapText="1"/>
    </xf>
    <xf numFmtId="0" fontId="6" fillId="0" borderId="0" xfId="0" applyFont="1" applyBorder="1" applyAlignment="1">
      <alignment horizontal="left"/>
    </xf>
    <xf numFmtId="0" fontId="6" fillId="0" borderId="0" xfId="0" applyFont="1" applyAlignment="1">
      <alignment vertical="top" wrapText="1"/>
    </xf>
    <xf numFmtId="0" fontId="6" fillId="3" borderId="0" xfId="0" applyFont="1" applyFill="1" applyBorder="1" applyAlignment="1" applyProtection="1">
      <alignment vertical="center"/>
    </xf>
    <xf numFmtId="0" fontId="6" fillId="4" borderId="0" xfId="0" applyFont="1" applyFill="1" applyProtection="1"/>
    <xf numFmtId="0" fontId="4" fillId="4" borderId="0" xfId="0" applyFont="1" applyFill="1" applyBorder="1" applyAlignment="1" applyProtection="1"/>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6" fillId="0" borderId="0" xfId="0" applyFont="1" applyBorder="1"/>
    <xf numFmtId="0" fontId="9" fillId="6" borderId="8" xfId="0"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9" fillId="6"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5" borderId="10"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11" fillId="0" borderId="13" xfId="0" applyFont="1" applyBorder="1" applyAlignment="1">
      <alignment horizontal="center" vertical="center" wrapText="1"/>
    </xf>
    <xf numFmtId="0" fontId="11" fillId="5" borderId="11" xfId="0" applyFont="1" applyFill="1" applyBorder="1" applyAlignment="1" applyProtection="1">
      <alignment horizontal="left" vertical="center" wrapText="1"/>
      <protection locked="0"/>
    </xf>
    <xf numFmtId="0" fontId="7" fillId="4" borderId="0" xfId="0" applyFont="1" applyFill="1" applyAlignment="1" applyProtection="1">
      <alignment horizontal="left"/>
    </xf>
    <xf numFmtId="0" fontId="8" fillId="0" borderId="0" xfId="0" applyFont="1" applyAlignment="1"/>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1" xfId="0" applyFont="1" applyBorder="1" applyAlignment="1">
      <alignment horizontal="left" vertical="center" wrapText="1"/>
    </xf>
    <xf numFmtId="0" fontId="11" fillId="5" borderId="21" xfId="0" applyFont="1" applyFill="1" applyBorder="1" applyAlignment="1" applyProtection="1">
      <alignment horizontal="left" vertical="center" wrapText="1"/>
      <protection locked="0"/>
    </xf>
    <xf numFmtId="0" fontId="11" fillId="0" borderId="14"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5" borderId="16"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5" borderId="33" xfId="0" applyFont="1" applyFill="1" applyBorder="1" applyAlignment="1" applyProtection="1">
      <alignment horizontal="left" vertical="center" wrapText="1"/>
      <protection locked="0"/>
    </xf>
    <xf numFmtId="0" fontId="11" fillId="0" borderId="33" xfId="0" applyFont="1" applyBorder="1" applyAlignment="1">
      <alignment horizontal="center" vertical="center" wrapText="1"/>
    </xf>
    <xf numFmtId="0" fontId="9" fillId="6" borderId="7" xfId="0" applyFont="1" applyFill="1" applyBorder="1" applyAlignment="1">
      <alignment horizontal="center" vertical="center" wrapText="1"/>
    </xf>
    <xf numFmtId="0" fontId="12" fillId="0" borderId="0" xfId="0" applyFont="1" applyAlignment="1">
      <alignment horizontal="left" vertical="top" wrapText="1"/>
    </xf>
    <xf numFmtId="0" fontId="2" fillId="0" borderId="0" xfId="0" applyFont="1" applyAlignment="1">
      <alignment horizontal="center" vertical="center"/>
    </xf>
    <xf numFmtId="164" fontId="0" fillId="0" borderId="0" xfId="0" applyNumberFormat="1"/>
    <xf numFmtId="0" fontId="0" fillId="0" borderId="0" xfId="0" applyAlignment="1">
      <alignment horizontal="center"/>
    </xf>
    <xf numFmtId="0" fontId="1" fillId="0" borderId="0" xfId="0" applyFont="1" applyAlignment="1">
      <alignment horizontal="center" vertical="center"/>
    </xf>
    <xf numFmtId="164" fontId="0" fillId="0" borderId="0" xfId="0" applyNumberFormat="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center"/>
    </xf>
    <xf numFmtId="0" fontId="0" fillId="0" borderId="34" xfId="0" applyBorder="1" applyAlignment="1">
      <alignment horizontal="center"/>
    </xf>
    <xf numFmtId="0" fontId="1" fillId="0" borderId="1" xfId="0" applyFont="1" applyBorder="1" applyAlignment="1">
      <alignment horizontal="center" vertical="center"/>
    </xf>
    <xf numFmtId="164" fontId="0" fillId="0" borderId="35" xfId="0" applyNumberFormat="1" applyBorder="1" applyAlignment="1">
      <alignment horizontal="center"/>
    </xf>
    <xf numFmtId="0" fontId="0" fillId="0" borderId="2" xfId="0" applyBorder="1" applyAlignment="1">
      <alignment wrapText="1"/>
    </xf>
    <xf numFmtId="0" fontId="0" fillId="0" borderId="1" xfId="0" applyBorder="1" applyAlignment="1">
      <alignment vertical="top" wrapText="1"/>
    </xf>
    <xf numFmtId="0" fontId="0" fillId="0" borderId="1" xfId="0" applyBorder="1" applyAlignment="1">
      <alignment horizontal="center" vertical="center"/>
    </xf>
    <xf numFmtId="0" fontId="0" fillId="0" borderId="35" xfId="0"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164" fontId="1" fillId="0" borderId="38" xfId="0" applyNumberFormat="1" applyFont="1" applyBorder="1"/>
    <xf numFmtId="0" fontId="1" fillId="0" borderId="2" xfId="0" applyFont="1" applyBorder="1" applyAlignment="1">
      <alignment horizontal="left" vertical="top" wrapText="1"/>
    </xf>
    <xf numFmtId="0" fontId="0" fillId="0" borderId="39" xfId="0" applyBorder="1" applyAlignment="1">
      <alignment horizontal="center" vertical="top" wrapText="1"/>
    </xf>
    <xf numFmtId="0" fontId="0" fillId="0" borderId="39" xfId="0" applyBorder="1" applyAlignment="1">
      <alignment horizontal="center" vertical="center"/>
    </xf>
    <xf numFmtId="0" fontId="0" fillId="0" borderId="40" xfId="0"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164" fontId="1" fillId="0" borderId="43" xfId="0" applyNumberFormat="1" applyFont="1" applyBorder="1"/>
    <xf numFmtId="0" fontId="1" fillId="0" borderId="2" xfId="0" applyFont="1" applyBorder="1" applyAlignment="1">
      <alignment horizontal="left" vertical="center" wrapText="1"/>
    </xf>
    <xf numFmtId="0" fontId="0" fillId="2" borderId="34" xfId="0" applyFill="1" applyBorder="1" applyAlignment="1">
      <alignment horizontal="center"/>
    </xf>
    <xf numFmtId="0" fontId="1" fillId="2" borderId="1" xfId="0" applyFont="1" applyFill="1" applyBorder="1"/>
    <xf numFmtId="164" fontId="0" fillId="2" borderId="35" xfId="0" applyNumberFormat="1" applyFill="1" applyBorder="1" applyAlignment="1">
      <alignment horizontal="center"/>
    </xf>
    <xf numFmtId="0" fontId="0" fillId="0" borderId="1" xfId="0" applyBorder="1" applyAlignment="1">
      <alignment horizontal="center" vertical="center" wrapText="1"/>
    </xf>
    <xf numFmtId="0" fontId="1" fillId="2" borderId="1" xfId="0" applyFont="1" applyFill="1" applyBorder="1" applyAlignment="1">
      <alignment horizontal="center"/>
    </xf>
    <xf numFmtId="164" fontId="0" fillId="2" borderId="35" xfId="0" applyNumberFormat="1" applyFill="1" applyBorder="1"/>
    <xf numFmtId="0" fontId="1" fillId="0" borderId="2" xfId="0" applyFont="1" applyBorder="1" applyAlignment="1">
      <alignment wrapText="1"/>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164" fontId="1" fillId="2" borderId="43" xfId="0" applyNumberFormat="1" applyFont="1" applyFill="1" applyBorder="1"/>
    <xf numFmtId="0" fontId="0" fillId="0" borderId="44" xfId="0" applyBorder="1" applyAlignment="1">
      <alignment horizontal="center"/>
    </xf>
    <xf numFmtId="0" fontId="1" fillId="0" borderId="45" xfId="0" applyFont="1" applyBorder="1" applyAlignment="1">
      <alignment horizontal="center"/>
    </xf>
    <xf numFmtId="164" fontId="0" fillId="0" borderId="46" xfId="0" applyNumberFormat="1" applyBorder="1" applyAlignment="1">
      <alignment horizontal="center"/>
    </xf>
    <xf numFmtId="0" fontId="0" fillId="0" borderId="1" xfId="0" applyBorder="1" applyAlignment="1">
      <alignment vertical="top"/>
    </xf>
    <xf numFmtId="0" fontId="0" fillId="0" borderId="47" xfId="0" applyBorder="1" applyAlignment="1">
      <alignment horizontal="center"/>
    </xf>
    <xf numFmtId="0" fontId="1" fillId="0" borderId="48" xfId="0" applyFont="1" applyBorder="1" applyAlignment="1">
      <alignment horizontal="center"/>
    </xf>
    <xf numFmtId="164" fontId="0" fillId="0" borderId="49" xfId="0" applyNumberFormat="1" applyBorder="1" applyAlignment="1">
      <alignment horizontal="center"/>
    </xf>
    <xf numFmtId="0" fontId="0" fillId="0" borderId="50" xfId="0" applyBorder="1" applyAlignment="1">
      <alignment horizontal="center"/>
    </xf>
    <xf numFmtId="0" fontId="1" fillId="0" borderId="51" xfId="0" applyFont="1" applyBorder="1" applyAlignment="1">
      <alignment horizontal="center"/>
    </xf>
    <xf numFmtId="164" fontId="0" fillId="0" borderId="52" xfId="0" applyNumberFormat="1" applyBorder="1" applyAlignment="1">
      <alignment horizontal="center"/>
    </xf>
    <xf numFmtId="0" fontId="1" fillId="0" borderId="1" xfId="0" applyFont="1" applyBorder="1"/>
    <xf numFmtId="164" fontId="0" fillId="0" borderId="35" xfId="0" applyNumberFormat="1" applyBorder="1"/>
    <xf numFmtId="0" fontId="1" fillId="0" borderId="1" xfId="0" applyFont="1" applyBorder="1" applyAlignment="1">
      <alignment vertical="center"/>
    </xf>
    <xf numFmtId="0" fontId="0" fillId="0" borderId="34" xfId="0" applyBorder="1"/>
    <xf numFmtId="0" fontId="0" fillId="2" borderId="53" xfId="0" applyFill="1" applyBorder="1"/>
    <xf numFmtId="0" fontId="1" fillId="2" borderId="54" xfId="0" applyFont="1" applyFill="1" applyBorder="1"/>
    <xf numFmtId="164" fontId="0" fillId="2" borderId="55" xfId="0" applyNumberFormat="1" applyFill="1" applyBorder="1" applyAlignment="1">
      <alignment horizontal="center"/>
    </xf>
    <xf numFmtId="0" fontId="0" fillId="0" borderId="2" xfId="0" applyBorder="1"/>
    <xf numFmtId="0" fontId="0" fillId="2" borderId="34" xfId="0" applyFill="1" applyBorder="1"/>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56" xfId="0" applyBorder="1"/>
    <xf numFmtId="164" fontId="1" fillId="2" borderId="43" xfId="0" applyNumberFormat="1" applyFont="1" applyFill="1" applyBorder="1" applyAlignment="1">
      <alignment horizont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164" fontId="1" fillId="0" borderId="37" xfId="0" applyNumberFormat="1" applyFont="1" applyBorder="1" applyAlignment="1">
      <alignment horizontal="center" vertical="center"/>
    </xf>
    <xf numFmtId="0" fontId="13" fillId="0" borderId="42" xfId="0" applyFont="1" applyBorder="1" applyAlignment="1">
      <alignment horizontal="center" vertical="center"/>
    </xf>
    <xf numFmtId="0" fontId="1" fillId="0" borderId="43" xfId="0" applyFont="1" applyBorder="1" applyAlignment="1">
      <alignment horizontal="center" vertical="center"/>
    </xf>
    <xf numFmtId="0" fontId="11" fillId="5" borderId="12" xfId="0" applyFont="1" applyFill="1" applyBorder="1" applyAlignment="1" applyProtection="1">
      <alignment horizontal="left" vertical="center" wrapText="1"/>
      <protection locked="0"/>
    </xf>
    <xf numFmtId="0" fontId="0" fillId="0" borderId="0" xfId="0" applyBorder="1"/>
    <xf numFmtId="0" fontId="0" fillId="0" borderId="0" xfId="0" applyFont="1" applyBorder="1"/>
    <xf numFmtId="0" fontId="0" fillId="0" borderId="0" xfId="0" applyFont="1" applyBorder="1" applyAlignment="1">
      <alignment wrapText="1"/>
    </xf>
    <xf numFmtId="0" fontId="0" fillId="0" borderId="0" xfId="0" applyFont="1"/>
    <xf numFmtId="0" fontId="11" fillId="0" borderId="60" xfId="0" applyFont="1" applyBorder="1" applyAlignment="1" applyProtection="1">
      <alignment horizontal="center" vertical="center" wrapText="1"/>
    </xf>
    <xf numFmtId="165" fontId="11" fillId="0" borderId="0" xfId="0" applyNumberFormat="1" applyFont="1" applyBorder="1" applyAlignment="1" applyProtection="1">
      <alignment horizontal="center" vertical="center" wrapText="1"/>
    </xf>
    <xf numFmtId="0" fontId="11" fillId="0" borderId="61" xfId="0" applyFont="1" applyBorder="1" applyAlignment="1" applyProtection="1">
      <alignment horizontal="center" vertical="center" wrapText="1"/>
    </xf>
    <xf numFmtId="49" fontId="11" fillId="0" borderId="0" xfId="0" applyNumberFormat="1" applyFont="1" applyBorder="1" applyAlignment="1" applyProtection="1">
      <alignment horizontal="right" vertical="center" wrapText="1" indent="1"/>
    </xf>
    <xf numFmtId="0" fontId="4" fillId="4" borderId="3"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3" fillId="3" borderId="0" xfId="0" applyFont="1" applyFill="1" applyBorder="1" applyAlignment="1" applyProtection="1">
      <alignment horizontal="justify" vertical="top" wrapText="1"/>
    </xf>
    <xf numFmtId="0" fontId="13" fillId="0" borderId="0" xfId="0" applyFont="1" applyAlignment="1">
      <alignment horizontal="center" vertical="center"/>
    </xf>
    <xf numFmtId="0" fontId="8" fillId="5" borderId="5"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10" fillId="4" borderId="0" xfId="0" applyFont="1" applyFill="1" applyBorder="1" applyAlignment="1" applyProtection="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165" fontId="11" fillId="0" borderId="62" xfId="0" applyNumberFormat="1" applyFont="1" applyBorder="1" applyAlignment="1" applyProtection="1">
      <alignment horizontal="center" vertical="center" wrapText="1"/>
    </xf>
    <xf numFmtId="165" fontId="11" fillId="0" borderId="63" xfId="0" applyNumberFormat="1" applyFont="1" applyBorder="1" applyAlignment="1" applyProtection="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2" fillId="0" borderId="0" xfId="0" applyFont="1" applyAlignment="1">
      <alignment horizontal="left" vertical="top"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8" fillId="0" borderId="0" xfId="0" applyFont="1" applyAlignment="1">
      <alignment horizontal="right"/>
    </xf>
    <xf numFmtId="0" fontId="12" fillId="0" borderId="0" xfId="0" applyFont="1" applyAlignment="1">
      <alignment horizontal="center" vertical="center"/>
    </xf>
  </cellXfs>
  <cellStyles count="1">
    <cellStyle name="Normal" xfId="0" builtinId="0"/>
  </cellStyles>
  <dxfs count="1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FF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36195</xdr:rowOff>
    </xdr:from>
    <xdr:to>
      <xdr:col>2</xdr:col>
      <xdr:colOff>454533</xdr:colOff>
      <xdr:row>2</xdr:row>
      <xdr:rowOff>100203</xdr:rowOff>
    </xdr:to>
    <xdr:pic>
      <xdr:nvPicPr>
        <xdr:cNvPr id="2" name="Picture 27" descr="MHClogoBlackNoWords">
          <a:extLst>
            <a:ext uri="{FF2B5EF4-FFF2-40B4-BE49-F238E27FC236}">
              <a16:creationId xmlns:a16="http://schemas.microsoft.com/office/drawing/2014/main" id="{2A4DC5E5-5A3F-4FE6-A136-CD345D779E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226695"/>
          <a:ext cx="445008" cy="24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1744980</xdr:colOff>
      <xdr:row>61</xdr:row>
      <xdr:rowOff>400050</xdr:rowOff>
    </xdr:from>
    <xdr:to>
      <xdr:col>3</xdr:col>
      <xdr:colOff>4236720</xdr:colOff>
      <xdr:row>61</xdr:row>
      <xdr:rowOff>777240</xdr:rowOff>
    </xdr:to>
    <xdr:sp macro="" textlink="">
      <xdr:nvSpPr>
        <xdr:cNvPr id="2" name="TextBox 1">
          <a:extLst>
            <a:ext uri="{FF2B5EF4-FFF2-40B4-BE49-F238E27FC236}">
              <a16:creationId xmlns:a16="http://schemas.microsoft.com/office/drawing/2014/main" id="{B5734A91-0A9D-4B0A-8FE7-4BDC7BAE585C}"/>
            </a:ext>
          </a:extLst>
        </xdr:cNvPr>
        <xdr:cNvSpPr txBox="1"/>
      </xdr:nvSpPr>
      <xdr:spPr>
        <a:xfrm>
          <a:off x="3048000" y="10786110"/>
          <a:ext cx="0" cy="3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u="sng"/>
            <a:t>Prior Year Award</a:t>
          </a:r>
          <a:r>
            <a:rPr lang="en-US" sz="900" u="sng" baseline="0"/>
            <a:t> Amount - Award Amount Spent</a:t>
          </a:r>
        </a:p>
        <a:p>
          <a:pPr algn="ctr"/>
          <a:r>
            <a:rPr lang="en-US" sz="900" u="none" baseline="0"/>
            <a:t>Prior YearAward Amount</a:t>
          </a:r>
          <a:endParaRPr lang="en-US" sz="900" u="none"/>
        </a:p>
      </xdr:txBody>
    </xdr:sp>
    <xdr:clientData/>
  </xdr:twoCellAnchor>
  <xdr:oneCellAnchor>
    <xdr:from>
      <xdr:col>11</xdr:col>
      <xdr:colOff>426720</xdr:colOff>
      <xdr:row>55</xdr:row>
      <xdr:rowOff>38100</xdr:rowOff>
    </xdr:from>
    <xdr:ext cx="184731" cy="264560"/>
    <xdr:sp macro="" textlink="">
      <xdr:nvSpPr>
        <xdr:cNvPr id="3" name="TextBox 2">
          <a:extLst>
            <a:ext uri="{FF2B5EF4-FFF2-40B4-BE49-F238E27FC236}">
              <a16:creationId xmlns:a16="http://schemas.microsoft.com/office/drawing/2014/main" id="{5E76D4C5-B266-4618-84CB-EA6F444796BD}"/>
            </a:ext>
          </a:extLst>
        </xdr:cNvPr>
        <xdr:cNvSpPr txBox="1"/>
      </xdr:nvSpPr>
      <xdr:spPr>
        <a:xfrm>
          <a:off x="7741920" y="9547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1744980</xdr:colOff>
      <xdr:row>56</xdr:row>
      <xdr:rowOff>400050</xdr:rowOff>
    </xdr:from>
    <xdr:to>
      <xdr:col>1</xdr:col>
      <xdr:colOff>4236720</xdr:colOff>
      <xdr:row>56</xdr:row>
      <xdr:rowOff>777240</xdr:rowOff>
    </xdr:to>
    <xdr:sp macro="" textlink="">
      <xdr:nvSpPr>
        <xdr:cNvPr id="3" name="TextBox 2">
          <a:extLst>
            <a:ext uri="{FF2B5EF4-FFF2-40B4-BE49-F238E27FC236}">
              <a16:creationId xmlns:a16="http://schemas.microsoft.com/office/drawing/2014/main" id="{2062576A-0FD7-44F3-A394-19A7A51CA807}"/>
            </a:ext>
          </a:extLst>
        </xdr:cNvPr>
        <xdr:cNvSpPr txBox="1"/>
      </xdr:nvSpPr>
      <xdr:spPr>
        <a:xfrm>
          <a:off x="3931920" y="15320010"/>
          <a:ext cx="2491740"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u="sng"/>
            <a:t>Prior Year Award</a:t>
          </a:r>
          <a:r>
            <a:rPr lang="en-US" sz="900" u="sng" baseline="0"/>
            <a:t> Amount - Award Amount Spent</a:t>
          </a:r>
        </a:p>
        <a:p>
          <a:pPr algn="ctr"/>
          <a:r>
            <a:rPr lang="en-US" sz="900" u="none" baseline="0"/>
            <a:t>Prior YearAward Amount</a:t>
          </a:r>
          <a:endParaRPr lang="en-US" sz="9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8084-3790-4136-BB32-A82024027851}">
  <sheetPr codeName="Sheet1"/>
  <dimension ref="B1:AC36"/>
  <sheetViews>
    <sheetView showGridLines="0" showRowColHeaders="0" tabSelected="1" zoomScale="150" zoomScaleNormal="150" workbookViewId="0">
      <selection activeCell="F11" sqref="F11"/>
    </sheetView>
  </sheetViews>
  <sheetFormatPr defaultColWidth="9.140625" defaultRowHeight="12" x14ac:dyDescent="0.2"/>
  <cols>
    <col min="1" max="1" width="9.140625" style="4"/>
    <col min="2" max="2" width="2.7109375" style="4" customWidth="1"/>
    <col min="3" max="3" width="13.7109375" style="4" customWidth="1"/>
    <col min="4" max="4" width="5" style="4" customWidth="1"/>
    <col min="5" max="5" width="35.28515625" style="4" customWidth="1"/>
    <col min="6" max="6" width="25.5703125" style="4" customWidth="1"/>
    <col min="7" max="8" width="5.7109375" style="4" customWidth="1"/>
    <col min="9" max="9" width="2.7109375" style="4" customWidth="1"/>
    <col min="10" max="16384" width="9.140625" style="4"/>
  </cols>
  <sheetData>
    <row r="1" spans="2:16" ht="4.5" customHeight="1" x14ac:dyDescent="0.2"/>
    <row r="2" spans="2:16" ht="14.45" customHeight="1" x14ac:dyDescent="0.2">
      <c r="C2" s="2" t="s">
        <v>0</v>
      </c>
      <c r="D2" s="38"/>
      <c r="E2" s="39"/>
      <c r="F2" s="156" t="s">
        <v>32</v>
      </c>
      <c r="G2" s="156"/>
      <c r="H2" s="156"/>
    </row>
    <row r="3" spans="2:16" ht="14.45" customHeight="1" x14ac:dyDescent="0.2">
      <c r="C3" s="3" t="s">
        <v>71</v>
      </c>
      <c r="D3" s="5"/>
      <c r="E3" s="6"/>
      <c r="F3" s="6"/>
      <c r="G3" s="6"/>
      <c r="H3" s="6"/>
    </row>
    <row r="4" spans="2:16" ht="14.45" customHeight="1" x14ac:dyDescent="0.2">
      <c r="C4" s="140" t="s">
        <v>35</v>
      </c>
      <c r="D4" s="140"/>
      <c r="E4" s="140"/>
      <c r="F4" s="140"/>
      <c r="G4" s="140"/>
      <c r="H4" s="140"/>
      <c r="J4" s="157"/>
      <c r="K4" s="157"/>
      <c r="L4" s="157"/>
      <c r="M4" s="157"/>
      <c r="N4" s="157"/>
      <c r="O4" s="157"/>
      <c r="P4" s="157"/>
    </row>
    <row r="5" spans="2:16" ht="15.75" x14ac:dyDescent="0.2">
      <c r="C5" s="140"/>
      <c r="D5" s="140"/>
      <c r="E5" s="140"/>
      <c r="F5" s="140"/>
      <c r="G5" s="140"/>
      <c r="H5" s="140"/>
      <c r="J5" s="153"/>
      <c r="K5" s="153"/>
      <c r="L5" s="153"/>
      <c r="M5" s="153"/>
      <c r="N5" s="153"/>
      <c r="O5" s="153"/>
      <c r="P5" s="153"/>
    </row>
    <row r="6" spans="2:16" ht="23.25" customHeight="1" x14ac:dyDescent="0.2">
      <c r="C6" s="64"/>
      <c r="D6" s="64"/>
      <c r="E6" s="64"/>
      <c r="F6" s="64"/>
      <c r="G6" s="64"/>
      <c r="H6" s="64"/>
      <c r="J6" s="63"/>
      <c r="K6" s="63"/>
      <c r="L6" s="63"/>
      <c r="M6" s="63"/>
      <c r="N6" s="63"/>
      <c r="O6" s="63"/>
      <c r="P6" s="63"/>
    </row>
    <row r="7" spans="2:16" ht="15" customHeight="1" x14ac:dyDescent="0.2">
      <c r="B7" s="35"/>
      <c r="C7" s="8" t="s">
        <v>1</v>
      </c>
      <c r="D7" s="141"/>
      <c r="E7" s="141"/>
      <c r="F7" s="7"/>
      <c r="G7" s="7"/>
      <c r="J7" s="153"/>
      <c r="K7" s="153"/>
      <c r="L7" s="153"/>
      <c r="M7" s="153"/>
      <c r="N7" s="153"/>
      <c r="O7" s="153"/>
      <c r="P7" s="153"/>
    </row>
    <row r="8" spans="2:16" ht="15" customHeight="1" x14ac:dyDescent="0.2">
      <c r="C8" s="10" t="s">
        <v>2</v>
      </c>
      <c r="D8" s="142"/>
      <c r="E8" s="142"/>
      <c r="F8" s="9"/>
      <c r="G8" s="9"/>
      <c r="J8" s="153"/>
      <c r="K8" s="153"/>
      <c r="L8" s="153"/>
      <c r="M8" s="153"/>
      <c r="N8" s="153"/>
      <c r="O8" s="153"/>
      <c r="P8" s="153"/>
    </row>
    <row r="9" spans="2:16" ht="24" customHeight="1" thickBot="1" x14ac:dyDescent="0.25">
      <c r="C9" s="7"/>
      <c r="D9" s="7"/>
      <c r="E9" s="7"/>
      <c r="F9" s="7"/>
      <c r="G9" s="7"/>
      <c r="H9" s="7"/>
      <c r="J9" s="153"/>
      <c r="K9" s="153"/>
      <c r="L9" s="153"/>
      <c r="M9" s="153"/>
      <c r="N9" s="153"/>
      <c r="O9" s="153"/>
      <c r="P9" s="153"/>
    </row>
    <row r="10" spans="2:16" ht="36" customHeight="1" thickBot="1" x14ac:dyDescent="0.25">
      <c r="B10" s="35"/>
      <c r="C10" s="143" t="s">
        <v>3</v>
      </c>
      <c r="D10" s="144"/>
      <c r="E10" s="18" t="s">
        <v>4</v>
      </c>
      <c r="F10" s="62" t="s">
        <v>5</v>
      </c>
      <c r="G10" s="18" t="s">
        <v>6</v>
      </c>
      <c r="H10" s="25" t="s">
        <v>7</v>
      </c>
      <c r="J10" s="153"/>
      <c r="K10" s="153"/>
      <c r="L10" s="153"/>
      <c r="M10" s="153"/>
      <c r="N10" s="153"/>
      <c r="O10" s="153"/>
      <c r="P10" s="153"/>
    </row>
    <row r="11" spans="2:16" ht="55.15" customHeight="1" x14ac:dyDescent="0.2">
      <c r="C11" s="154" t="str">
        <f>IFERROR(IF(VLOOKUP(D11,Data!$B$6:$C$65,2,FALSE)=0,"",VLOOKUP(D11,Data!$B$6:$C$65,2,FALSE)),"")</f>
        <v>1.  Capacity and Experience</v>
      </c>
      <c r="D11" s="53">
        <f>Data!B6</f>
        <v>1</v>
      </c>
      <c r="E11" s="19" t="str">
        <f>IFERROR(IF(VLOOKUP(D11,Data!$B$6:$D$65,3,FALSE)=0,"",VLOOKUP(D11,Data!$B$6:$D$65,3,FALSE)),"")</f>
        <v>Experience of Key Staff Members (including, but not limited to, the executive director, case manager and financial staff) with managing federal, local, or state funded projects.  Support with resume of key personnel.</v>
      </c>
      <c r="F11" s="48"/>
      <c r="G11" s="31">
        <f>IFERROR(IF(VLOOKUP(D11,Data!$B$6:$F$65,5,FALSE)=0,"",VLOOKUP(D11,Data!$B$6:$F$65,5,FALSE)),"")</f>
        <v>15</v>
      </c>
      <c r="H11" s="26" t="str">
        <f>IF(SUMPRODUCT((Data!$A$6:$A$65=D11)*(Data!$D$6:$D$65=F11),Data!$E$6:$E$65)=0,IF(F11="","",SUMPRODUCT((Data!$A$6:$A$65=D11)*(Data!$D$6:$D$65=F11)*Data!$E$6:$E$65)),SUMPRODUCT((Data!$A$6:$A$65=D11)*(Data!$D$6:$D$65=F11),Data!$E$6:$E$65))</f>
        <v/>
      </c>
      <c r="J11" s="153"/>
      <c r="K11" s="153"/>
      <c r="L11" s="153"/>
      <c r="M11" s="153"/>
      <c r="N11" s="153"/>
      <c r="O11" s="153"/>
      <c r="P11" s="153"/>
    </row>
    <row r="12" spans="2:16" ht="34.5" thickBot="1" x14ac:dyDescent="0.25">
      <c r="C12" s="147"/>
      <c r="D12" s="58">
        <f>D11+1</f>
        <v>2</v>
      </c>
      <c r="E12" s="21" t="str">
        <f>IFERROR(IF(VLOOKUP(D12,Data!$B$6:$D$65,3,FALSE)=0,"",VLOOKUP(D12,Data!$B$6:$D$65,3,FALSE)),"")</f>
        <v>Does the organization have the staff capacity to carry out the projected project?  Support with applicant experience and capacity form.</v>
      </c>
      <c r="F12" s="60"/>
      <c r="G12" s="33">
        <f>IFERROR(IF(VLOOKUP(D12,Data!$B$6:$F$65,5,FALSE)=0,"",VLOOKUP(D12,Data!$B$6:$F$65,5,FALSE)),"")</f>
        <v>15</v>
      </c>
      <c r="H12" s="61" t="str">
        <f>IF(SUMPRODUCT((Data!$A$6:$A$65=D12)*(Data!$D$6:$D$65=F12),Data!$E$6:$E$65)=0,IF(F12="","",SUMPRODUCT((Data!$A$6:$A$65=D12)*(Data!$D$6:$D$65=F12)*Data!$E$6:$E$65)),SUMPRODUCT((Data!$A$6:$A$65=D12)*(Data!$D$6:$D$65=F12),Data!$E$6:$E$65))</f>
        <v/>
      </c>
      <c r="J12" s="153"/>
      <c r="K12" s="153"/>
      <c r="L12" s="153"/>
      <c r="M12" s="153"/>
      <c r="N12" s="153"/>
      <c r="O12" s="153"/>
      <c r="P12" s="153"/>
    </row>
    <row r="13" spans="2:16" ht="56.25" x14ac:dyDescent="0.2">
      <c r="C13" s="146" t="str">
        <f>IFERROR(IF(VLOOKUP(D13,Data!$B$6:$C$61,2,FALSE)=0,"",VLOOKUP(D13,Data!$B$6:$C$61,2,FALSE)),"")</f>
        <v>2.  Need or Extent of the Problem</v>
      </c>
      <c r="D13" s="54">
        <f t="shared" ref="D13:D23" si="0">D12+1</f>
        <v>3</v>
      </c>
      <c r="E13" s="23" t="str">
        <f>IFERROR(IF(VLOOKUP(D13,Data!$B$6:$D$65,3,FALSE)=0,"",VLOOKUP(D13,Data!$B$6:$D$65,3,FALSE)),"")</f>
        <v>Serving of High Priority Individuals.  Does the applicant provide services for at-risk children, youth, victims of human trafficking or services for persons with serious mental illness?  Support with project narrative.</v>
      </c>
      <c r="F13" s="49"/>
      <c r="G13" s="36">
        <f>IFERROR(IF(VLOOKUP(D13,Data!$B$6:$F$65,5,FALSE)=0,"",VLOOKUP(D13,Data!$B$6:$F$65,5,FALSE)),"")</f>
        <v>10</v>
      </c>
      <c r="H13" s="29" t="str">
        <f>IF(SUMPRODUCT((Data!$A$6:$A$65=D13)*(Data!$D$6:$D$65=F13),Data!$E$6:$E$65)=0,IF(F13="","",SUMPRODUCT((Data!$A$6:$A$65=D13)*(Data!$D$6:$D$65=F13)*Data!$E$6:$E$65)),SUMPRODUCT((Data!$A$6:$A$65=D13)*(Data!$D$6:$D$65=F13),Data!$E$6:$E$65))</f>
        <v/>
      </c>
    </row>
    <row r="14" spans="2:16" ht="56.25" x14ac:dyDescent="0.2">
      <c r="C14" s="155"/>
      <c r="D14" s="55">
        <f t="shared" si="0"/>
        <v>4</v>
      </c>
      <c r="E14" s="20" t="str">
        <f>IFERROR(IF(VLOOKUP(D14,Data!$B$6:$D$65,3,FALSE)=0,"",VLOOKUP(D14,Data!$B$6:$D$65,3,FALSE)),"")</f>
        <v>Servicing of medium priority individuals.  Does the applicant provide the following activities: homeless services, services for victims of domestic violence, emergency food assistance or, adult education?  Support with project narrative.</v>
      </c>
      <c r="F14" s="50"/>
      <c r="G14" s="32">
        <f>IFERROR(IF(VLOOKUP(D14,Data!$B$6:$F$65,5,FALSE)=0,"",VLOOKUP(D14,Data!$B$6:$F$65,5,FALSE)),"")</f>
        <v>8</v>
      </c>
      <c r="H14" s="27" t="str">
        <f>IF(SUMPRODUCT((Data!$A$6:$A$65=D14)*(Data!$D$6:$D$65=F14),Data!$E$6:$E$65)=0,IF(F14="","",SUMPRODUCT((Data!$A$6:$A$65=D14)*(Data!$D$6:$D$65=F14)*Data!$E$6:$E$65)),SUMPRODUCT((Data!$A$6:$A$65=D14)*(Data!$D$6:$D$65=F14),Data!$E$6:$E$65))</f>
        <v/>
      </c>
    </row>
    <row r="15" spans="2:16" ht="78.75" x14ac:dyDescent="0.2">
      <c r="C15" s="155"/>
      <c r="D15" s="55">
        <f t="shared" si="0"/>
        <v>5</v>
      </c>
      <c r="E15" s="20" t="str">
        <f>IFERROR(IF(VLOOKUP(D15,Data!$B$6:$D$65,3,FALSE)=0,"",VLOOKUP(D15,Data!$B$6:$D$65,3,FALSE)),"")</f>
        <v>Serving of low priority individuals.  Does the applicant provide the following activities: utility assistance, financial literacy, servicing: persons recently incarcerated or on parole, persons with substance abuse and/or other general low / moderate income services?  Support with project narrative.</v>
      </c>
      <c r="F15" s="50"/>
      <c r="G15" s="32">
        <f>IFERROR(IF(VLOOKUP(D15,Data!$B$6:$F$65,5,FALSE)=0,"",VLOOKUP(D15,Data!$B$6:$F$65,5,FALSE)),"")</f>
        <v>4</v>
      </c>
      <c r="H15" s="27" t="str">
        <f>IF(SUMPRODUCT((Data!$A$6:$A$65=D15)*(Data!$D$6:$D$65=F15),Data!$E$6:$E$65)=0,IF(F15="","",SUMPRODUCT((Data!$A$6:$A$65=D15)*(Data!$D$6:$D$65=F15)*Data!$E$6:$E$65)),SUMPRODUCT((Data!$A$6:$A$65=D15)*(Data!$D$6:$D$65=F15),Data!$E$6:$E$65))</f>
        <v/>
      </c>
    </row>
    <row r="16" spans="2:16" ht="23.25" thickBot="1" x14ac:dyDescent="0.25">
      <c r="C16" s="147"/>
      <c r="D16" s="56">
        <f t="shared" si="0"/>
        <v>6</v>
      </c>
      <c r="E16" s="24" t="str">
        <f>IFERROR(IF(VLOOKUP(D16,Data!$B$6:$D$65,3,FALSE)=0,"",VLOOKUP(D16,Data!$B$6:$D$65,3,FALSE)),"")</f>
        <v>Is your service plan reflective of the needs in your area?  Support with narrative.</v>
      </c>
      <c r="F16" s="51"/>
      <c r="G16" s="44">
        <f>IFERROR(IF(VLOOKUP(D16,Data!$B$6:$F$65,5,FALSE)=0,"",VLOOKUP(D16,Data!$B$6:$F$65,5,FALSE)),"")</f>
        <v>10</v>
      </c>
      <c r="H16" s="30" t="str">
        <f>IF(SUMPRODUCT((Data!$A$6:$A$65=D16)*(Data!$D$6:$D$65=F16),Data!$E$6:$E$65)=0,IF(F16="","",SUMPRODUCT((Data!$A$6:$A$65=D16)*(Data!$D$6:$D$65=F16)*Data!$E$6:$E$65)),SUMPRODUCT((Data!$A$6:$A$65=D16)*(Data!$D$6:$D$65=F16),Data!$E$6:$E$65))</f>
        <v/>
      </c>
    </row>
    <row r="17" spans="3:29" ht="98.45" customHeight="1" x14ac:dyDescent="0.2">
      <c r="C17" s="146" t="str">
        <f>IFERROR(IF(VLOOKUP(D17,Data!$B$6:$C$61,2,FALSE)=0,"",VLOOKUP(D17,Data!$B$6:$C$61,2,FALSE)),"")</f>
        <v>3.  Collaboration Partnership Outreach Referrals</v>
      </c>
      <c r="D17" s="57">
        <f t="shared" si="0"/>
        <v>7</v>
      </c>
      <c r="E17" s="22" t="str">
        <f>IFERROR(IF(VLOOKUP(D17,Data!$B$6:$D$65,3,FALSE)=0,"",VLOOKUP(D17,Data!$B$6:$D$65,3,FALSE)),"")</f>
        <v>Does the proposed program include coordination efforts between multiple partners (including:  education, faith-based, arts, media, government, non-profits, business, entertainment, sports and neighborhoods), which demonstrate they are not working in a silo and have established true partnerships throughout their service area?  Support with MOU and project narrative.</v>
      </c>
      <c r="F17" s="52"/>
      <c r="G17" s="40">
        <f>IFERROR(IF(VLOOKUP(D17,Data!$B$6:$F$65,5,FALSE)=0,"",VLOOKUP(D17,Data!$B$6:$F$65,5,FALSE)),"")</f>
        <v>5</v>
      </c>
      <c r="H17" s="28" t="str">
        <f>IF(SUMPRODUCT((Data!$A$6:$A$65=D17)*(Data!$D$6:$D$65=F17),Data!$E$6:$E$65)=0,IF(F17="","",SUMPRODUCT((Data!$A$6:$A$65=D17)*(Data!$D$6:$D$65=F17)*Data!$E$6:$E$65)),SUMPRODUCT((Data!$A$6:$A$65=D17)*(Data!$D$6:$D$65=F17),Data!$E$6:$E$65))</f>
        <v/>
      </c>
    </row>
    <row r="18" spans="3:29" ht="85.5" customHeight="1" thickBot="1" x14ac:dyDescent="0.25">
      <c r="C18" s="147"/>
      <c r="D18" s="58">
        <f t="shared" si="0"/>
        <v>8</v>
      </c>
      <c r="E18" s="21" t="str">
        <f>IFERROR(IF(VLOOKUP(D18,Data!$B$6:$D$65,3,FALSE)=0,"",VLOOKUP(D18,Data!$B$6:$D$65,3,FALSE)),"")</f>
        <v>Do these services provided help meet the needs of the client's and promote the client's self-sufficiency?  Support with memoranda of understanding.  Support with HMIS reports and goals from the years.</v>
      </c>
      <c r="F18" s="37"/>
      <c r="G18" s="33">
        <f>IFERROR(IF(VLOOKUP(D18,Data!$B$6:$F$65,5,FALSE)=0,"",VLOOKUP(D18,Data!$B$6:$F$65,5,FALSE)),"")</f>
        <v>5</v>
      </c>
      <c r="H18" s="33" t="str">
        <f>IF(SUMPRODUCT((Data!$A$6:$A$65=D18)*(Data!$D$6:$D$65=F18),Data!$E$6:$E$65)=0,IF(F18="","",SUMPRODUCT((Data!$A$6:$A$65=D18)*(Data!$D$6:$D$65=F18)*Data!$E$6:$E$65)),SUMPRODUCT((Data!$A$6:$A$65=D18)*(Data!$D$6:$D$65=F18),Data!$E$6:$E$65))</f>
        <v/>
      </c>
    </row>
    <row r="19" spans="3:29" ht="21" customHeight="1" x14ac:dyDescent="0.2">
      <c r="C19" s="150" t="str">
        <f>IFERROR(IF(VLOOKUP(D19,Data!$B$6:$C$61,2,FALSE)=0,"",VLOOKUP(D19,Data!$B$6:$C$61,2,FALSE)),"")</f>
        <v>4.  Program Evaluation Performance Monitoring</v>
      </c>
      <c r="D19" s="59">
        <f t="shared" si="0"/>
        <v>9</v>
      </c>
      <c r="E19" s="42" t="str">
        <f>IFERROR(IF(VLOOKUP(D19,Data!$B$6:$D$65,3,FALSE)=0,"",VLOOKUP(D19,Data!$B$6:$D$65,3,FALSE)),"")</f>
        <v>Grade from the Quarter 3, 2019 performance review.</v>
      </c>
      <c r="F19" s="43"/>
      <c r="G19" s="41">
        <f>IFERROR(IF(VLOOKUP(D19,Data!$B$6:$F$65,5,FALSE)=0,"",VLOOKUP(D19,Data!$B$6:$F$65,5,FALSE)),"")</f>
        <v>5</v>
      </c>
      <c r="H19" s="41" t="str">
        <f>IF(SUMPRODUCT((Data!$A$6:$A$65=D19)*(Data!$D$6:$D$65=F19),Data!$E$6:$E$65)=0,IF(F19="","",SUMPRODUCT((Data!$A$6:$A$65=D19)*(Data!$D$6:$D$65=F19)*Data!$E$6:$E$65)),SUMPRODUCT((Data!$A$6:$A$65=D19)*(Data!$D$6:$D$65=F19),Data!$E$6:$E$65))</f>
        <v/>
      </c>
    </row>
    <row r="20" spans="3:29" ht="22.5" x14ac:dyDescent="0.2">
      <c r="C20" s="151"/>
      <c r="D20" s="55">
        <f t="shared" si="0"/>
        <v>10</v>
      </c>
      <c r="E20" s="20" t="str">
        <f>IFERROR(IF(VLOOKUP(D20,Data!$B$6:$D$65,3,FALSE)=0,"",VLOOKUP(D20,Data!$B$6:$D$65,3,FALSE)),"")</f>
        <v>Grade from the Quarter 4, 2019 performance review.</v>
      </c>
      <c r="F20" s="34"/>
      <c r="G20" s="32">
        <f>IFERROR(IF(VLOOKUP(D20,Data!$B$6:$F$65,5,FALSE)=0,"",VLOOKUP(D20,Data!$B$6:$F$65,5,FALSE)),"")</f>
        <v>5</v>
      </c>
      <c r="H20" s="32" t="str">
        <f>IF(SUMPRODUCT((Data!$A$6:$A$65=D20)*(Data!$D$6:$D$65=F20),Data!$E$6:$E$65)=0,IF(F20="","",SUMPRODUCT((Data!$A$6:$A$65=D20)*(Data!$D$6:$D$65=F20)*Data!$E$6:$E$65)),SUMPRODUCT((Data!$A$6:$A$65=D20)*(Data!$D$6:$D$65=F20),Data!$E$6:$E$65))</f>
        <v/>
      </c>
    </row>
    <row r="21" spans="3:29" ht="22.5" x14ac:dyDescent="0.2">
      <c r="C21" s="151"/>
      <c r="D21" s="55">
        <f t="shared" si="0"/>
        <v>11</v>
      </c>
      <c r="E21" s="20" t="str">
        <f>IFERROR(IF(VLOOKUP(D21,Data!$B$6:$D$65,3,FALSE)=0,"",VLOOKUP(D21,Data!$B$6:$D$65,3,FALSE)),"")</f>
        <v>Grade from the Quarter 1, 2020 performance review.</v>
      </c>
      <c r="F21" s="34"/>
      <c r="G21" s="32">
        <f>IFERROR(IF(VLOOKUP(D21,Data!$B$6:$F$65,5,FALSE)=0,"",VLOOKUP(D21,Data!$B$6:$F$65,5,FALSE)),"")</f>
        <v>5</v>
      </c>
      <c r="H21" s="32" t="str">
        <f>IF(SUMPRODUCT((Data!$A$6:$A$65=D21)*(Data!$D$6:$D$65=F21),Data!$E$6:$E$65)=0,IF(F21="","",SUMPRODUCT((Data!$A$6:$A$65=D21)*(Data!$D$6:$D$65=F21)*Data!$E$6:$E$65)),SUMPRODUCT((Data!$A$6:$A$65=D21)*(Data!$D$6:$D$65=F21),Data!$E$6:$E$65))</f>
        <v/>
      </c>
    </row>
    <row r="22" spans="3:29" ht="22.5" x14ac:dyDescent="0.2">
      <c r="C22" s="151"/>
      <c r="D22" s="57">
        <f t="shared" si="0"/>
        <v>12</v>
      </c>
      <c r="E22" s="22" t="str">
        <f>IFERROR(IF(VLOOKUP(D22,Data!$B$6:$D$65,3,FALSE)=0,"",VLOOKUP(D22,Data!$B$6:$D$65,3,FALSE)),"")</f>
        <v>Grade from the Quarter 2, 2020 performance review.</v>
      </c>
      <c r="F22" s="128"/>
      <c r="G22" s="40">
        <f>IFERROR(IF(VLOOKUP(D22,Data!$B$6:$F$65,5,FALSE)=0,"",VLOOKUP(D22,Data!$B$6:$F$65,5,FALSE)),"")</f>
        <v>5</v>
      </c>
      <c r="H22" s="40" t="str">
        <f>IF(SUMPRODUCT((Data!$A$6:$A$65=D22)*(Data!$D$6:$D$65=F22),Data!$E$6:$E$65)=0,IF(F22="","",SUMPRODUCT((Data!$A$6:$A$65=D22)*(Data!$D$6:$D$65=F22)*Data!$E$6:$E$65)),SUMPRODUCT((Data!$A$6:$A$65=D22)*(Data!$D$6:$D$65=F22),Data!$E$6:$E$65))</f>
        <v/>
      </c>
    </row>
    <row r="23" spans="3:29" ht="34.5" thickBot="1" x14ac:dyDescent="0.25">
      <c r="C23" s="152"/>
      <c r="D23" s="58">
        <f t="shared" si="0"/>
        <v>13</v>
      </c>
      <c r="E23" s="21" t="str">
        <f>IFERROR(IF(VLOOKUP(D23,Data!$B$6:$D$65,3,FALSE)=0,"",VLOOKUP(D23,Data!$B$6:$D$65,3,FALSE)),"")</f>
        <v>Prior year award amount that has NOT been spent during the first six (6) months.  Calcuate the percentage of fund spent as described below.</v>
      </c>
      <c r="F23" s="37"/>
      <c r="G23" s="33">
        <f>IFERROR(IF(VLOOKUP(D23,Data!$B$6:$F$65,5,FALSE)=0,"",VLOOKUP(D23,Data!$B$6:$F$65,5,FALSE)),"")</f>
        <v>8</v>
      </c>
      <c r="H23" s="33" t="str">
        <f>IF(SUMPRODUCT((Data!$A$6:$A$65=D23)*(Data!$D$6:$D$65=F23),Data!$E$6:$E$65)=0,IF(F23="","",SUMPRODUCT((Data!$A$6:$A$65=D23)*(Data!$D$6:$D$65=F23)*Data!$E$6:$E$65)),SUMPRODUCT((Data!$A$6:$A$65=D23)*(Data!$D$6:$D$65=F23),Data!$E$6:$E$65))</f>
        <v/>
      </c>
    </row>
    <row r="24" spans="3:29" ht="7.9" customHeight="1" thickBot="1" x14ac:dyDescent="0.25">
      <c r="C24" s="45"/>
      <c r="D24" s="45"/>
      <c r="E24" s="46"/>
      <c r="F24" s="47"/>
      <c r="G24" s="45"/>
      <c r="H24" s="45"/>
    </row>
    <row r="25" spans="3:29" ht="33.75" customHeight="1" thickBot="1" x14ac:dyDescent="0.25">
      <c r="C25" s="45"/>
      <c r="D25" s="45"/>
      <c r="E25" s="46"/>
      <c r="F25" s="136" t="s">
        <v>70</v>
      </c>
      <c r="G25" s="133">
        <f>SUM(G11:G23)</f>
        <v>100</v>
      </c>
      <c r="H25" s="133">
        <f>SUM(H11:H23)</f>
        <v>0</v>
      </c>
      <c r="I25" s="12"/>
      <c r="J25" s="1"/>
      <c r="K25" s="1"/>
      <c r="L25" s="1"/>
      <c r="M25" s="1"/>
      <c r="N25" s="1"/>
      <c r="O25" s="1"/>
      <c r="P25" s="1"/>
      <c r="Q25" s="12"/>
      <c r="R25" s="12"/>
      <c r="S25" s="12"/>
      <c r="T25" s="12"/>
      <c r="U25" s="12"/>
      <c r="V25" s="12"/>
      <c r="W25" s="12"/>
      <c r="X25" s="12"/>
      <c r="Y25" s="12"/>
      <c r="Z25" s="12"/>
      <c r="AA25" s="12"/>
      <c r="AB25" s="12"/>
      <c r="AC25" s="13"/>
    </row>
    <row r="26" spans="3:29" ht="24.75" customHeight="1" x14ac:dyDescent="0.2">
      <c r="C26" s="45"/>
      <c r="D26" s="45"/>
      <c r="E26" s="46"/>
      <c r="F26" s="135" t="s">
        <v>34</v>
      </c>
      <c r="G26" s="148">
        <f>H25/G25</f>
        <v>0</v>
      </c>
      <c r="H26" s="149"/>
      <c r="I26" s="12"/>
      <c r="J26" s="1"/>
      <c r="K26" s="1"/>
      <c r="L26" s="1"/>
      <c r="M26" s="1"/>
      <c r="N26" s="1"/>
      <c r="O26" s="1"/>
      <c r="P26" s="1"/>
      <c r="Q26" s="12"/>
      <c r="R26" s="12"/>
      <c r="S26" s="12"/>
      <c r="T26" s="12"/>
      <c r="U26" s="12"/>
      <c r="V26" s="12"/>
      <c r="W26" s="12"/>
      <c r="X26" s="12"/>
      <c r="Y26" s="12"/>
      <c r="Z26" s="12"/>
      <c r="AA26" s="12"/>
      <c r="AB26" s="12"/>
      <c r="AC26" s="13"/>
    </row>
    <row r="27" spans="3:29" ht="24.75" customHeight="1" x14ac:dyDescent="0.2">
      <c r="C27" s="45"/>
      <c r="D27" s="45"/>
      <c r="E27" s="46"/>
      <c r="F27" s="45"/>
      <c r="G27" s="134"/>
      <c r="H27" s="134"/>
      <c r="I27" s="12"/>
      <c r="J27" s="1"/>
      <c r="K27" s="1"/>
      <c r="L27" s="1"/>
      <c r="M27" s="1"/>
      <c r="N27" s="1"/>
      <c r="O27" s="1"/>
      <c r="P27" s="1"/>
      <c r="Q27" s="12"/>
      <c r="R27" s="12"/>
      <c r="S27" s="12"/>
      <c r="T27" s="12"/>
      <c r="U27" s="12"/>
      <c r="V27" s="12"/>
      <c r="W27" s="12"/>
      <c r="X27" s="12"/>
      <c r="Y27" s="12"/>
      <c r="Z27" s="12"/>
      <c r="AA27" s="12"/>
      <c r="AB27" s="12"/>
      <c r="AC27" s="13"/>
    </row>
    <row r="28" spans="3:29" ht="44.25" customHeight="1" x14ac:dyDescent="0.2">
      <c r="C28" s="145" t="s">
        <v>8</v>
      </c>
      <c r="D28" s="145"/>
      <c r="E28" s="145"/>
      <c r="F28" s="145"/>
      <c r="G28" s="145"/>
      <c r="H28" s="145"/>
      <c r="I28" s="1"/>
      <c r="J28" s="1"/>
      <c r="K28" s="1"/>
      <c r="L28" s="1"/>
      <c r="M28" s="1"/>
      <c r="N28" s="1"/>
      <c r="O28" s="1"/>
      <c r="P28" s="1"/>
      <c r="Q28" s="1"/>
      <c r="R28" s="1"/>
      <c r="S28" s="1"/>
      <c r="T28" s="1"/>
      <c r="U28" s="1"/>
      <c r="V28" s="1"/>
      <c r="W28" s="1"/>
      <c r="X28" s="1"/>
      <c r="Y28" s="1"/>
      <c r="Z28" s="1"/>
      <c r="AA28" s="1"/>
      <c r="AB28" s="1"/>
      <c r="AC28" s="13"/>
    </row>
    <row r="29" spans="3:29" ht="39" customHeight="1" x14ac:dyDescent="0.2">
      <c r="C29" s="139" t="s">
        <v>9</v>
      </c>
      <c r="D29" s="139"/>
      <c r="E29" s="139"/>
      <c r="F29" s="139"/>
      <c r="G29" s="139"/>
      <c r="H29" s="139"/>
      <c r="I29" s="1"/>
      <c r="J29" s="1"/>
      <c r="K29" s="1"/>
      <c r="L29" s="1"/>
      <c r="M29" s="1"/>
      <c r="N29" s="1"/>
      <c r="O29" s="1"/>
      <c r="P29" s="1"/>
      <c r="Q29" s="1"/>
      <c r="R29" s="1"/>
      <c r="S29" s="1"/>
      <c r="T29" s="1"/>
      <c r="U29" s="1"/>
      <c r="V29" s="1"/>
      <c r="W29" s="1"/>
      <c r="X29" s="1"/>
      <c r="Y29" s="1"/>
      <c r="Z29" s="1"/>
      <c r="AA29" s="1"/>
      <c r="AB29" s="1"/>
      <c r="AC29" s="13"/>
    </row>
    <row r="30" spans="3:29" x14ac:dyDescent="0.2">
      <c r="C30" s="139" t="s">
        <v>10</v>
      </c>
      <c r="D30" s="139"/>
      <c r="E30" s="139"/>
      <c r="F30" s="139"/>
      <c r="G30" s="139"/>
      <c r="H30" s="139"/>
      <c r="I30" s="1"/>
      <c r="J30" s="1"/>
      <c r="K30" s="1"/>
      <c r="L30" s="1"/>
      <c r="M30" s="1"/>
      <c r="N30" s="1"/>
      <c r="O30" s="1"/>
      <c r="P30" s="1"/>
      <c r="Q30" s="1"/>
      <c r="R30" s="1"/>
      <c r="S30" s="1"/>
      <c r="T30" s="1"/>
      <c r="U30" s="1"/>
      <c r="V30" s="1"/>
      <c r="W30" s="1"/>
      <c r="X30" s="1"/>
      <c r="Y30" s="1"/>
      <c r="Z30" s="1"/>
      <c r="AA30" s="1"/>
      <c r="AB30" s="1"/>
      <c r="AC30" s="13"/>
    </row>
    <row r="31" spans="3:29" x14ac:dyDescent="0.2">
      <c r="C31" s="139"/>
      <c r="D31" s="139"/>
      <c r="E31" s="139"/>
      <c r="F31" s="139"/>
      <c r="G31" s="139"/>
      <c r="H31" s="139"/>
      <c r="I31" s="1"/>
      <c r="J31" s="14"/>
      <c r="K31" s="14"/>
      <c r="L31" s="14"/>
      <c r="M31" s="14"/>
      <c r="N31" s="14"/>
      <c r="O31" s="14"/>
      <c r="P31" s="14"/>
      <c r="Q31" s="1"/>
      <c r="R31" s="1"/>
      <c r="S31" s="1"/>
      <c r="T31" s="1"/>
      <c r="U31" s="1"/>
      <c r="V31" s="1"/>
      <c r="W31" s="1"/>
      <c r="X31" s="1"/>
      <c r="Y31" s="1"/>
      <c r="Z31" s="1"/>
      <c r="AA31" s="1"/>
      <c r="AC31" s="13"/>
    </row>
    <row r="32" spans="3:29" ht="41.25" customHeight="1" x14ac:dyDescent="0.2">
      <c r="C32" s="14" t="s">
        <v>11</v>
      </c>
      <c r="D32" s="137"/>
      <c r="E32" s="137"/>
      <c r="F32" s="16" t="s">
        <v>12</v>
      </c>
      <c r="G32" s="138"/>
      <c r="H32" s="138"/>
      <c r="I32" s="14"/>
      <c r="Q32" s="14"/>
      <c r="R32" s="15"/>
      <c r="S32" s="15"/>
      <c r="T32" s="15"/>
      <c r="U32" s="14"/>
      <c r="V32" s="14"/>
      <c r="W32" s="14"/>
      <c r="X32" s="14"/>
      <c r="Y32" s="14"/>
      <c r="Z32" s="14"/>
      <c r="AA32" s="14"/>
      <c r="AB32" s="14"/>
      <c r="AC32" s="13"/>
    </row>
    <row r="33" spans="2:8" ht="28.5" customHeight="1" x14ac:dyDescent="0.2">
      <c r="C33" s="17"/>
      <c r="D33" s="17"/>
      <c r="E33" s="17"/>
      <c r="F33" s="17"/>
      <c r="G33" s="17"/>
      <c r="H33" s="17"/>
    </row>
    <row r="36" spans="2:8" x14ac:dyDescent="0.2">
      <c r="B36" s="17"/>
      <c r="H36" s="11" t="s">
        <v>13</v>
      </c>
    </row>
  </sheetData>
  <sheetProtection algorithmName="SHA-512" hashValue="e6clJHRKCwnUZyZ3iaqeuDgFxpByLjiFO2mYXoEhODIQ3FbsKHQ74bUXJKLnL7uv0nmeCD5ziJqgpgYTZVKwtg==" saltValue="azrBuvotiBbYobe+QwmUcA==" spinCount="100000" sheet="1" objects="1" scenarios="1"/>
  <mergeCells count="21">
    <mergeCell ref="J12:P12"/>
    <mergeCell ref="C11:C12"/>
    <mergeCell ref="C13:C16"/>
    <mergeCell ref="F2:H2"/>
    <mergeCell ref="J4:P4"/>
    <mergeCell ref="J5:P5"/>
    <mergeCell ref="J7:P8"/>
    <mergeCell ref="J9:P10"/>
    <mergeCell ref="J11:P11"/>
    <mergeCell ref="D32:E32"/>
    <mergeCell ref="G32:H32"/>
    <mergeCell ref="C29:H29"/>
    <mergeCell ref="C4:H5"/>
    <mergeCell ref="D7:E7"/>
    <mergeCell ref="D8:E8"/>
    <mergeCell ref="C10:D10"/>
    <mergeCell ref="C28:H28"/>
    <mergeCell ref="C30:H31"/>
    <mergeCell ref="C17:C18"/>
    <mergeCell ref="G26:H26"/>
    <mergeCell ref="C19:C23"/>
  </mergeCells>
  <conditionalFormatting sqref="F26:G27">
    <cfRule type="expression" dxfId="11" priority="1">
      <formula>AND($G$26&lt;=75%,$G$26&lt;&gt;0)</formula>
    </cfRule>
  </conditionalFormatting>
  <conditionalFormatting sqref="F8:G8">
    <cfRule type="expression" dxfId="10" priority="48">
      <formula>VLOOKUP(#REF!,#REF!,3,FALSE)=#REF!</formula>
    </cfRule>
    <cfRule type="expression" dxfId="9" priority="49">
      <formula>VLOOKUP(#REF!,#REF!,3,FALSE)=#REF!</formula>
    </cfRule>
    <cfRule type="expression" dxfId="8" priority="50">
      <formula>VLOOKUP(#REF!,#REF!,3,FALSE)=#REF!</formula>
    </cfRule>
    <cfRule type="expression" dxfId="7" priority="51">
      <formula>VLOOKUP(#REF!,#REF!,3,FALSE)=#REF!</formula>
    </cfRule>
    <cfRule type="expression" dxfId="6" priority="52">
      <formula>VLOOKUP(#REF!,#REF!,3,FALSE)=#REF!</formula>
    </cfRule>
    <cfRule type="expression" dxfId="5" priority="53">
      <formula>VLOOKUP(#REF!,#REF!,3,FALSE)=#REF!</formula>
    </cfRule>
    <cfRule type="expression" dxfId="4" priority="54">
      <formula>VLOOKUP(#REF!,#REF!,3,FALSE)=#REF!</formula>
    </cfRule>
    <cfRule type="expression" dxfId="3" priority="55">
      <formula>VLOOKUP(#REF!,#REF!,3,FALSE)=#REF!</formula>
    </cfRule>
    <cfRule type="expression" dxfId="2" priority="56">
      <formula>VLOOKUP(#REF!,#REF!,3,FALSE)=#REF!</formula>
    </cfRule>
    <cfRule type="expression" dxfId="1" priority="57">
      <formula>VLOOKUP(#REF!,#REF!,3,FALSE)=#REF!</formula>
    </cfRule>
    <cfRule type="expression" dxfId="0" priority="58">
      <formula>VLOOKUP(#REF!,#REF!,3,FALSE)=#REF!</formula>
    </cfRule>
  </conditionalFormatting>
  <dataValidations count="13">
    <dataValidation type="list" allowBlank="1" showInputMessage="1" showErrorMessage="1" sqref="F14" xr:uid="{1DC39627-FEEA-4206-9BC9-C53E0D5F8096}">
      <formula1>Name4</formula1>
    </dataValidation>
    <dataValidation type="list" allowBlank="1" showInputMessage="1" showErrorMessage="1" sqref="F15" xr:uid="{4C7EA2E2-9AFB-4941-8245-EBF85DAAF30E}">
      <formula1>Name5</formula1>
    </dataValidation>
    <dataValidation type="list" allowBlank="1" showInputMessage="1" showErrorMessage="1" sqref="F16" xr:uid="{CA488B33-0FE8-4C4A-B2B8-CC7DEF0AE6F0}">
      <formula1>Name6</formula1>
    </dataValidation>
    <dataValidation type="list" allowBlank="1" showInputMessage="1" showErrorMessage="1" sqref="F17" xr:uid="{6958A01D-FC1D-410B-A662-8C77A378B160}">
      <formula1>Name7</formula1>
    </dataValidation>
    <dataValidation type="list" allowBlank="1" showInputMessage="1" showErrorMessage="1" sqref="F18" xr:uid="{DFC6F534-18F2-4DB5-960B-108AE3D17183}">
      <formula1>Name8</formula1>
    </dataValidation>
    <dataValidation type="list" allowBlank="1" showInputMessage="1" showErrorMessage="1" sqref="F23" xr:uid="{75050477-A6DD-4502-90A4-9BDE7B9FD68F}">
      <formula1>Name13</formula1>
    </dataValidation>
    <dataValidation type="list" allowBlank="1" showInputMessage="1" showErrorMessage="1" sqref="F13" xr:uid="{7244B5BA-B1E7-4B69-B703-613EF3F8E9F3}">
      <formula1>Name3</formula1>
    </dataValidation>
    <dataValidation type="list" allowBlank="1" showInputMessage="1" showErrorMessage="1" sqref="F11" xr:uid="{87CFB8A8-7A58-41E7-8CBC-8C89F0EDB8D7}">
      <formula1>Name1</formula1>
    </dataValidation>
    <dataValidation type="list" allowBlank="1" showInputMessage="1" showErrorMessage="1" sqref="F12" xr:uid="{53ECB49E-0BD3-4251-B68D-2189577E004D}">
      <formula1>Name2</formula1>
    </dataValidation>
    <dataValidation type="list" allowBlank="1" showInputMessage="1" showErrorMessage="1" sqref="F19" xr:uid="{4CC32D50-E5D5-4FC9-9ABB-91C536D5CDCA}">
      <formula1>Name9</formula1>
    </dataValidation>
    <dataValidation type="list" allowBlank="1" showInputMessage="1" showErrorMessage="1" sqref="F20" xr:uid="{6A83B637-56E9-49FE-B94E-CF8E7FF45058}">
      <formula1>Name10</formula1>
    </dataValidation>
    <dataValidation type="list" allowBlank="1" showInputMessage="1" showErrorMessage="1" sqref="F21" xr:uid="{F2053AA7-D397-4908-AA0F-0B61360B96D4}">
      <formula1>Name11</formula1>
    </dataValidation>
    <dataValidation type="list" allowBlank="1" showInputMessage="1" showErrorMessage="1" sqref="F22" xr:uid="{0A463DD8-AF45-4530-8BD8-52B3B0D5E68A}">
      <formula1>Name12</formula1>
    </dataValidation>
  </dataValidations>
  <printOptions horizontalCentered="1"/>
  <pageMargins left="0.5" right="0.5" top="0.75" bottom="0.75" header="0.3" footer="0.3"/>
  <pageSetup fitToWidth="0" orientation="portrait" horizontalDpi="1200" verticalDpi="1200" r:id="rId1"/>
  <rowBreaks count="1" manualBreakCount="1">
    <brk id="18"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8B8D-693E-411F-8225-FF621439E2DE}">
  <sheetPr codeName="Sheet9">
    <pageSetUpPr fitToPage="1"/>
  </sheetPr>
  <dimension ref="A4:G67"/>
  <sheetViews>
    <sheetView topLeftCell="A16" workbookViewId="0">
      <selection activeCell="D31" sqref="D31"/>
    </sheetView>
  </sheetViews>
  <sheetFormatPr defaultRowHeight="15" x14ac:dyDescent="0.25"/>
  <cols>
    <col min="3" max="3" width="14.140625" customWidth="1"/>
    <col min="4" max="4" width="80.28515625" bestFit="1" customWidth="1"/>
    <col min="5" max="5" width="14.5703125" customWidth="1"/>
    <col min="6" max="6" width="12.140625" customWidth="1"/>
  </cols>
  <sheetData>
    <row r="4" spans="1:7" ht="15.75" thickBot="1" x14ac:dyDescent="0.3"/>
    <row r="5" spans="1:7" ht="61.5" thickTop="1" thickBot="1" x14ac:dyDescent="0.3">
      <c r="A5" s="127"/>
      <c r="B5" s="87" t="s">
        <v>14</v>
      </c>
      <c r="C5" s="87" t="s">
        <v>15</v>
      </c>
      <c r="D5" s="126" t="s">
        <v>56</v>
      </c>
      <c r="E5" s="125" t="s">
        <v>16</v>
      </c>
      <c r="F5" s="124" t="s">
        <v>17</v>
      </c>
      <c r="G5" s="123" t="s">
        <v>18</v>
      </c>
    </row>
    <row r="6" spans="1:7" ht="46.5" thickTop="1" thickBot="1" x14ac:dyDescent="0.3">
      <c r="A6" s="78">
        <v>1</v>
      </c>
      <c r="B6" s="77">
        <v>1</v>
      </c>
      <c r="C6" s="76" t="s">
        <v>19</v>
      </c>
      <c r="D6" s="96" t="s">
        <v>55</v>
      </c>
      <c r="E6" s="122"/>
      <c r="F6" s="98">
        <v>15</v>
      </c>
      <c r="G6" s="97">
        <f>SUM(F6:F13)</f>
        <v>30</v>
      </c>
    </row>
    <row r="7" spans="1:7" ht="15.75" thickBot="1" x14ac:dyDescent="0.3">
      <c r="A7" s="78">
        <v>1</v>
      </c>
      <c r="B7" s="77"/>
      <c r="C7" s="76"/>
      <c r="D7" s="121" t="s">
        <v>20</v>
      </c>
      <c r="E7" s="92">
        <v>15</v>
      </c>
      <c r="F7" s="120"/>
      <c r="G7" s="118"/>
    </row>
    <row r="8" spans="1:7" ht="15.75" thickBot="1" x14ac:dyDescent="0.3">
      <c r="A8" s="78">
        <v>1</v>
      </c>
      <c r="B8" s="77"/>
      <c r="C8" s="76"/>
      <c r="D8" s="121" t="s">
        <v>21</v>
      </c>
      <c r="E8" s="92">
        <v>10</v>
      </c>
      <c r="F8" s="120"/>
      <c r="G8" s="118"/>
    </row>
    <row r="9" spans="1:7" ht="15.75" thickBot="1" x14ac:dyDescent="0.3">
      <c r="A9" s="78">
        <v>1</v>
      </c>
      <c r="B9" s="77"/>
      <c r="C9" s="76"/>
      <c r="D9" s="121" t="s">
        <v>22</v>
      </c>
      <c r="E9" s="92">
        <v>2</v>
      </c>
      <c r="F9" s="120"/>
      <c r="G9" s="118"/>
    </row>
    <row r="10" spans="1:7" ht="30.75" thickBot="1" x14ac:dyDescent="0.3">
      <c r="A10" s="78">
        <f>A6+1</f>
        <v>2</v>
      </c>
      <c r="B10" s="77">
        <f>B6+1</f>
        <v>2</v>
      </c>
      <c r="C10" s="76"/>
      <c r="D10" s="96" t="s">
        <v>54</v>
      </c>
      <c r="E10" s="92"/>
      <c r="F10" s="119">
        <v>15</v>
      </c>
      <c r="G10" s="118"/>
    </row>
    <row r="11" spans="1:7" ht="15.75" thickBot="1" x14ac:dyDescent="0.3">
      <c r="A11" s="78">
        <f t="shared" ref="A11:A40" si="0">A7+1</f>
        <v>2</v>
      </c>
      <c r="B11" s="77"/>
      <c r="C11" s="76"/>
      <c r="D11" s="117" t="s">
        <v>23</v>
      </c>
      <c r="E11" s="92">
        <v>15</v>
      </c>
      <c r="F11" s="91"/>
      <c r="G11" s="118"/>
    </row>
    <row r="12" spans="1:7" ht="15.75" thickBot="1" x14ac:dyDescent="0.3">
      <c r="A12" s="78">
        <f t="shared" si="0"/>
        <v>2</v>
      </c>
      <c r="B12" s="77"/>
      <c r="C12" s="76"/>
      <c r="D12" s="117" t="s">
        <v>24</v>
      </c>
      <c r="E12" s="92">
        <v>0</v>
      </c>
      <c r="F12" s="91"/>
      <c r="G12" s="118"/>
    </row>
    <row r="13" spans="1:7" ht="15.75" thickBot="1" x14ac:dyDescent="0.3">
      <c r="A13" s="78">
        <f t="shared" si="0"/>
        <v>2</v>
      </c>
      <c r="B13" s="77"/>
      <c r="C13" s="76"/>
      <c r="D13" s="117"/>
      <c r="E13" s="116">
        <v>0</v>
      </c>
      <c r="F13" s="115"/>
      <c r="G13" s="114"/>
    </row>
    <row r="14" spans="1:7" ht="46.5" thickTop="1" thickBot="1" x14ac:dyDescent="0.3">
      <c r="A14" s="78">
        <f t="shared" si="0"/>
        <v>3</v>
      </c>
      <c r="B14" s="77">
        <f>B10+1</f>
        <v>3</v>
      </c>
      <c r="C14" s="76" t="s">
        <v>25</v>
      </c>
      <c r="D14" s="96" t="s">
        <v>53</v>
      </c>
      <c r="E14" s="88"/>
      <c r="F14" s="87">
        <v>10</v>
      </c>
      <c r="G14" s="86">
        <f>SUM(F14:F29)</f>
        <v>32</v>
      </c>
    </row>
    <row r="15" spans="1:7" ht="15.75" thickBot="1" x14ac:dyDescent="0.3">
      <c r="A15" s="78">
        <f t="shared" si="0"/>
        <v>3</v>
      </c>
      <c r="B15" s="77"/>
      <c r="C15" s="76"/>
      <c r="D15" s="75" t="s">
        <v>26</v>
      </c>
      <c r="E15" s="74">
        <v>10</v>
      </c>
      <c r="F15" s="112"/>
      <c r="G15" s="113"/>
    </row>
    <row r="16" spans="1:7" ht="15.75" thickBot="1" x14ac:dyDescent="0.3">
      <c r="A16" s="78">
        <f t="shared" si="0"/>
        <v>3</v>
      </c>
      <c r="B16" s="77"/>
      <c r="C16" s="76"/>
      <c r="D16" s="75" t="s">
        <v>27</v>
      </c>
      <c r="E16" s="74">
        <v>0</v>
      </c>
      <c r="F16" s="112"/>
      <c r="G16" s="113"/>
    </row>
    <row r="17" spans="1:7" ht="15.75" thickBot="1" x14ac:dyDescent="0.3">
      <c r="A17" s="78">
        <f t="shared" si="0"/>
        <v>3</v>
      </c>
      <c r="B17" s="77"/>
      <c r="C17" s="76"/>
      <c r="D17" s="75"/>
      <c r="E17" s="74">
        <v>0</v>
      </c>
      <c r="F17" s="112"/>
      <c r="G17" s="72"/>
    </row>
    <row r="18" spans="1:7" ht="45.75" thickBot="1" x14ac:dyDescent="0.3">
      <c r="A18" s="78">
        <f t="shared" si="0"/>
        <v>4</v>
      </c>
      <c r="B18" s="77">
        <f>B14+1</f>
        <v>4</v>
      </c>
      <c r="C18" s="76"/>
      <c r="D18" s="96" t="s">
        <v>52</v>
      </c>
      <c r="E18" s="111"/>
      <c r="F18" s="73">
        <v>8</v>
      </c>
      <c r="G18" s="72"/>
    </row>
    <row r="19" spans="1:7" ht="15.75" thickBot="1" x14ac:dyDescent="0.3">
      <c r="A19" s="78">
        <f t="shared" si="0"/>
        <v>4</v>
      </c>
      <c r="B19" s="77"/>
      <c r="C19" s="76"/>
      <c r="D19" s="75" t="s">
        <v>28</v>
      </c>
      <c r="E19" s="74">
        <v>8</v>
      </c>
      <c r="F19" s="112"/>
      <c r="G19" s="72"/>
    </row>
    <row r="20" spans="1:7" ht="15.75" thickBot="1" x14ac:dyDescent="0.3">
      <c r="A20" s="78">
        <f t="shared" si="0"/>
        <v>4</v>
      </c>
      <c r="B20" s="77"/>
      <c r="C20" s="76"/>
      <c r="D20" s="75" t="s">
        <v>29</v>
      </c>
      <c r="E20" s="74">
        <v>4</v>
      </c>
      <c r="F20" s="112"/>
      <c r="G20" s="72"/>
    </row>
    <row r="21" spans="1:7" ht="15.75" thickBot="1" x14ac:dyDescent="0.3">
      <c r="A21" s="78">
        <f t="shared" si="0"/>
        <v>4</v>
      </c>
      <c r="B21" s="77"/>
      <c r="C21" s="76"/>
      <c r="D21" s="75" t="s">
        <v>27</v>
      </c>
      <c r="E21" s="74">
        <v>0</v>
      </c>
      <c r="F21" s="112"/>
      <c r="G21" s="72"/>
    </row>
    <row r="22" spans="1:7" ht="60.75" thickBot="1" x14ac:dyDescent="0.3">
      <c r="A22" s="78">
        <f t="shared" si="0"/>
        <v>5</v>
      </c>
      <c r="B22" s="77">
        <f>B18+1</f>
        <v>5</v>
      </c>
      <c r="C22" s="76"/>
      <c r="D22" s="89" t="s">
        <v>51</v>
      </c>
      <c r="E22" s="111"/>
      <c r="F22" s="73">
        <v>4</v>
      </c>
      <c r="G22" s="72"/>
    </row>
    <row r="23" spans="1:7" ht="15.75" thickBot="1" x14ac:dyDescent="0.3">
      <c r="A23" s="78">
        <f t="shared" si="0"/>
        <v>5</v>
      </c>
      <c r="B23" s="77"/>
      <c r="C23" s="103"/>
      <c r="D23" s="75" t="s">
        <v>28</v>
      </c>
      <c r="E23" s="74">
        <v>4</v>
      </c>
      <c r="F23" s="110"/>
      <c r="G23" s="72"/>
    </row>
    <row r="24" spans="1:7" ht="15.75" thickBot="1" x14ac:dyDescent="0.3">
      <c r="A24" s="78">
        <f t="shared" si="0"/>
        <v>5</v>
      </c>
      <c r="B24" s="77"/>
      <c r="C24" s="103"/>
      <c r="D24" s="75" t="s">
        <v>29</v>
      </c>
      <c r="E24" s="74">
        <v>2</v>
      </c>
      <c r="F24" s="110"/>
      <c r="G24" s="72"/>
    </row>
    <row r="25" spans="1:7" ht="15.75" thickBot="1" x14ac:dyDescent="0.3">
      <c r="A25" s="78">
        <f t="shared" si="0"/>
        <v>5</v>
      </c>
      <c r="B25" s="77"/>
      <c r="C25" s="103"/>
      <c r="D25" s="75" t="s">
        <v>27</v>
      </c>
      <c r="E25" s="74">
        <v>0</v>
      </c>
      <c r="F25" s="110"/>
      <c r="G25" s="72"/>
    </row>
    <row r="26" spans="1:7" ht="15.75" thickBot="1" x14ac:dyDescent="0.3">
      <c r="A26" s="78">
        <f t="shared" si="0"/>
        <v>6</v>
      </c>
      <c r="B26" s="77">
        <f>B22+1</f>
        <v>6</v>
      </c>
      <c r="C26" s="103"/>
      <c r="D26" s="96" t="s">
        <v>50</v>
      </c>
      <c r="E26" s="109"/>
      <c r="F26" s="108">
        <v>10</v>
      </c>
      <c r="G26" s="107"/>
    </row>
    <row r="27" spans="1:7" ht="15.75" thickBot="1" x14ac:dyDescent="0.3">
      <c r="A27" s="78">
        <f t="shared" si="0"/>
        <v>6</v>
      </c>
      <c r="B27" s="77"/>
      <c r="C27" s="103"/>
      <c r="D27" s="75" t="s">
        <v>23</v>
      </c>
      <c r="E27" s="106">
        <v>10</v>
      </c>
      <c r="F27" s="105"/>
      <c r="G27" s="104"/>
    </row>
    <row r="28" spans="1:7" ht="15.75" thickBot="1" x14ac:dyDescent="0.3">
      <c r="A28" s="78">
        <f t="shared" si="0"/>
        <v>6</v>
      </c>
      <c r="B28" s="77"/>
      <c r="C28" s="103"/>
      <c r="D28" s="75" t="s">
        <v>24</v>
      </c>
      <c r="E28" s="106">
        <v>0</v>
      </c>
      <c r="F28" s="105"/>
      <c r="G28" s="104"/>
    </row>
    <row r="29" spans="1:7" ht="15.75" thickBot="1" x14ac:dyDescent="0.3">
      <c r="A29" s="78">
        <f t="shared" si="0"/>
        <v>6</v>
      </c>
      <c r="B29" s="77"/>
      <c r="C29" s="103"/>
      <c r="D29" s="75"/>
      <c r="E29" s="102">
        <v>0</v>
      </c>
      <c r="F29" s="101"/>
      <c r="G29" s="100"/>
    </row>
    <row r="30" spans="1:7" ht="76.5" thickTop="1" thickBot="1" x14ac:dyDescent="0.3">
      <c r="A30" s="78">
        <f t="shared" si="0"/>
        <v>7</v>
      </c>
      <c r="B30" s="77">
        <f>B26+1</f>
        <v>7</v>
      </c>
      <c r="C30" s="93" t="s">
        <v>30</v>
      </c>
      <c r="D30" s="96" t="s">
        <v>72</v>
      </c>
      <c r="E30" s="99"/>
      <c r="F30" s="98">
        <v>5</v>
      </c>
      <c r="G30" s="97">
        <f>SUM(F30:F37)</f>
        <v>10</v>
      </c>
    </row>
    <row r="31" spans="1:7" ht="15.75" thickBot="1" x14ac:dyDescent="0.3">
      <c r="A31" s="78">
        <f t="shared" si="0"/>
        <v>7</v>
      </c>
      <c r="B31" s="77"/>
      <c r="C31" s="93"/>
      <c r="D31" s="75" t="s">
        <v>23</v>
      </c>
      <c r="E31" s="92">
        <v>5</v>
      </c>
      <c r="F31" s="91"/>
      <c r="G31" s="90"/>
    </row>
    <row r="32" spans="1:7" ht="15.75" thickBot="1" x14ac:dyDescent="0.3">
      <c r="A32" s="78">
        <f t="shared" si="0"/>
        <v>7</v>
      </c>
      <c r="B32" s="77"/>
      <c r="C32" s="93"/>
      <c r="D32" s="75" t="s">
        <v>24</v>
      </c>
      <c r="E32" s="92">
        <v>0</v>
      </c>
      <c r="F32" s="91"/>
      <c r="G32" s="90"/>
    </row>
    <row r="33" spans="1:7" ht="15.75" thickBot="1" x14ac:dyDescent="0.3">
      <c r="A33" s="78">
        <f t="shared" si="0"/>
        <v>7</v>
      </c>
      <c r="B33" s="77"/>
      <c r="C33" s="93"/>
      <c r="D33" s="75"/>
      <c r="E33" s="92">
        <v>0</v>
      </c>
      <c r="F33" s="91"/>
      <c r="G33" s="90"/>
    </row>
    <row r="34" spans="1:7" ht="45.75" thickBot="1" x14ac:dyDescent="0.3">
      <c r="A34" s="78">
        <f t="shared" si="0"/>
        <v>8</v>
      </c>
      <c r="B34" s="77">
        <f>B30+1</f>
        <v>8</v>
      </c>
      <c r="C34" s="93"/>
      <c r="D34" s="96" t="s">
        <v>49</v>
      </c>
      <c r="E34" s="95"/>
      <c r="F34" s="94">
        <v>5</v>
      </c>
      <c r="G34" s="90"/>
    </row>
    <row r="35" spans="1:7" ht="15.75" thickBot="1" x14ac:dyDescent="0.3">
      <c r="A35" s="78">
        <f t="shared" si="0"/>
        <v>8</v>
      </c>
      <c r="B35" s="77"/>
      <c r="C35" s="93"/>
      <c r="D35" s="75" t="s">
        <v>23</v>
      </c>
      <c r="E35" s="92">
        <v>5</v>
      </c>
      <c r="F35" s="91"/>
      <c r="G35" s="90"/>
    </row>
    <row r="36" spans="1:7" ht="15.75" thickBot="1" x14ac:dyDescent="0.3">
      <c r="A36" s="78">
        <f t="shared" si="0"/>
        <v>8</v>
      </c>
      <c r="B36" s="77"/>
      <c r="C36" s="93"/>
      <c r="D36" s="75" t="s">
        <v>24</v>
      </c>
      <c r="E36" s="92">
        <v>0</v>
      </c>
      <c r="F36" s="91"/>
      <c r="G36" s="90"/>
    </row>
    <row r="37" spans="1:7" ht="15.75" thickBot="1" x14ac:dyDescent="0.3">
      <c r="A37" s="78">
        <f t="shared" si="0"/>
        <v>8</v>
      </c>
      <c r="B37" s="77"/>
      <c r="C37" s="93"/>
      <c r="D37" s="75"/>
      <c r="E37" s="92">
        <v>0</v>
      </c>
      <c r="F37" s="91"/>
      <c r="G37" s="90"/>
    </row>
    <row r="38" spans="1:7" ht="15" customHeight="1" thickTop="1" thickBot="1" x14ac:dyDescent="0.3">
      <c r="A38" s="78">
        <f t="shared" si="0"/>
        <v>9</v>
      </c>
      <c r="B38" s="77">
        <f>B34+1</f>
        <v>9</v>
      </c>
      <c r="C38" s="76" t="s">
        <v>31</v>
      </c>
      <c r="D38" s="89" t="s">
        <v>48</v>
      </c>
      <c r="E38" s="88"/>
      <c r="F38" s="87">
        <v>5</v>
      </c>
      <c r="G38" s="86">
        <f>SUM(F38:F62)</f>
        <v>28</v>
      </c>
    </row>
    <row r="39" spans="1:7" ht="15" customHeight="1" thickBot="1" x14ac:dyDescent="0.3">
      <c r="A39" s="78">
        <f t="shared" si="0"/>
        <v>9</v>
      </c>
      <c r="B39" s="77"/>
      <c r="C39" s="76"/>
      <c r="D39" s="75" t="s">
        <v>44</v>
      </c>
      <c r="E39" s="74">
        <v>5</v>
      </c>
      <c r="F39" s="73"/>
      <c r="G39" s="72"/>
    </row>
    <row r="40" spans="1:7" ht="15" customHeight="1" thickBot="1" x14ac:dyDescent="0.3">
      <c r="A40" s="78">
        <f t="shared" si="0"/>
        <v>9</v>
      </c>
      <c r="B40" s="77"/>
      <c r="C40" s="76"/>
      <c r="D40" s="75" t="s">
        <v>43</v>
      </c>
      <c r="E40" s="74">
        <v>2.5</v>
      </c>
      <c r="F40" s="73"/>
      <c r="G40" s="72"/>
    </row>
    <row r="41" spans="1:7" ht="15" customHeight="1" thickBot="1" x14ac:dyDescent="0.3">
      <c r="A41" s="78">
        <v>9</v>
      </c>
      <c r="B41" s="77"/>
      <c r="C41" s="76"/>
      <c r="D41" s="75" t="s">
        <v>42</v>
      </c>
      <c r="E41" s="74">
        <v>0</v>
      </c>
      <c r="F41" s="73"/>
      <c r="G41" s="72"/>
    </row>
    <row r="42" spans="1:7" ht="15" customHeight="1" thickBot="1" x14ac:dyDescent="0.3">
      <c r="A42" s="78">
        <v>9</v>
      </c>
      <c r="B42" s="77"/>
      <c r="C42" s="76"/>
      <c r="D42" s="75" t="s">
        <v>41</v>
      </c>
      <c r="E42" s="74">
        <v>0</v>
      </c>
      <c r="F42" s="73"/>
      <c r="G42" s="72"/>
    </row>
    <row r="43" spans="1:7" ht="15" customHeight="1" thickBot="1" x14ac:dyDescent="0.3">
      <c r="A43" s="78">
        <f>A37+1</f>
        <v>9</v>
      </c>
      <c r="B43" s="77"/>
      <c r="C43" s="76"/>
      <c r="D43" s="75" t="s">
        <v>40</v>
      </c>
      <c r="E43" s="74">
        <v>0</v>
      </c>
      <c r="F43" s="73"/>
      <c r="G43" s="72"/>
    </row>
    <row r="44" spans="1:7" ht="15" customHeight="1" thickTop="1" thickBot="1" x14ac:dyDescent="0.3">
      <c r="A44" s="78">
        <v>10</v>
      </c>
      <c r="B44" s="77">
        <v>10</v>
      </c>
      <c r="C44" s="76"/>
      <c r="D44" s="89" t="s">
        <v>47</v>
      </c>
      <c r="E44" s="88"/>
      <c r="F44" s="87">
        <v>5</v>
      </c>
      <c r="G44" s="86"/>
    </row>
    <row r="45" spans="1:7" ht="15" customHeight="1" thickBot="1" x14ac:dyDescent="0.3">
      <c r="A45" s="78">
        <v>10</v>
      </c>
      <c r="B45" s="77"/>
      <c r="C45" s="76"/>
      <c r="D45" s="75" t="s">
        <v>44</v>
      </c>
      <c r="E45" s="74">
        <v>5</v>
      </c>
      <c r="F45" s="73"/>
      <c r="G45" s="72"/>
    </row>
    <row r="46" spans="1:7" ht="15" customHeight="1" thickBot="1" x14ac:dyDescent="0.3">
      <c r="A46" s="78">
        <v>10</v>
      </c>
      <c r="B46" s="77"/>
      <c r="C46" s="76"/>
      <c r="D46" s="75" t="s">
        <v>43</v>
      </c>
      <c r="E46" s="74">
        <v>2.5</v>
      </c>
      <c r="F46" s="73"/>
      <c r="G46" s="72"/>
    </row>
    <row r="47" spans="1:7" ht="15" customHeight="1" thickBot="1" x14ac:dyDescent="0.3">
      <c r="A47" s="78">
        <v>10</v>
      </c>
      <c r="B47" s="77"/>
      <c r="C47" s="76"/>
      <c r="D47" s="75" t="s">
        <v>42</v>
      </c>
      <c r="E47" s="74">
        <v>0</v>
      </c>
      <c r="F47" s="73"/>
      <c r="G47" s="72"/>
    </row>
    <row r="48" spans="1:7" ht="15" customHeight="1" thickBot="1" x14ac:dyDescent="0.3">
      <c r="A48" s="78">
        <v>10</v>
      </c>
      <c r="B48" s="77"/>
      <c r="C48" s="76"/>
      <c r="D48" s="75" t="s">
        <v>41</v>
      </c>
      <c r="E48" s="74">
        <v>0</v>
      </c>
      <c r="F48" s="73"/>
      <c r="G48" s="72"/>
    </row>
    <row r="49" spans="1:7" ht="15" customHeight="1" thickBot="1" x14ac:dyDescent="0.3">
      <c r="A49" s="78">
        <v>10</v>
      </c>
      <c r="B49" s="77"/>
      <c r="C49" s="76"/>
      <c r="D49" s="75" t="s">
        <v>40</v>
      </c>
      <c r="E49" s="74">
        <v>0</v>
      </c>
      <c r="F49" s="73"/>
      <c r="G49" s="72"/>
    </row>
    <row r="50" spans="1:7" ht="15" customHeight="1" thickTop="1" thickBot="1" x14ac:dyDescent="0.3">
      <c r="A50" s="78">
        <v>11</v>
      </c>
      <c r="B50" s="77">
        <v>11</v>
      </c>
      <c r="C50" s="76"/>
      <c r="D50" s="89" t="s">
        <v>46</v>
      </c>
      <c r="E50" s="88"/>
      <c r="F50" s="87">
        <v>5</v>
      </c>
      <c r="G50" s="86"/>
    </row>
    <row r="51" spans="1:7" ht="15" customHeight="1" thickBot="1" x14ac:dyDescent="0.3">
      <c r="A51" s="78">
        <v>11</v>
      </c>
      <c r="B51" s="77"/>
      <c r="C51" s="76"/>
      <c r="D51" s="75" t="s">
        <v>44</v>
      </c>
      <c r="E51" s="74">
        <v>5</v>
      </c>
      <c r="F51" s="73"/>
      <c r="G51" s="72"/>
    </row>
    <row r="52" spans="1:7" ht="15" customHeight="1" thickBot="1" x14ac:dyDescent="0.3">
      <c r="A52" s="78">
        <v>11</v>
      </c>
      <c r="B52" s="77"/>
      <c r="C52" s="76"/>
      <c r="D52" s="75" t="s">
        <v>43</v>
      </c>
      <c r="E52" s="74">
        <v>2.5</v>
      </c>
      <c r="F52" s="73"/>
      <c r="G52" s="72"/>
    </row>
    <row r="53" spans="1:7" ht="15" customHeight="1" thickBot="1" x14ac:dyDescent="0.3">
      <c r="A53" s="78">
        <v>11</v>
      </c>
      <c r="B53" s="77"/>
      <c r="C53" s="76"/>
      <c r="D53" s="75" t="s">
        <v>42</v>
      </c>
      <c r="E53" s="74">
        <v>0</v>
      </c>
      <c r="F53" s="73"/>
      <c r="G53" s="72"/>
    </row>
    <row r="54" spans="1:7" ht="15" customHeight="1" thickBot="1" x14ac:dyDescent="0.3">
      <c r="A54" s="78">
        <v>11</v>
      </c>
      <c r="B54" s="77"/>
      <c r="C54" s="76"/>
      <c r="D54" s="75" t="s">
        <v>41</v>
      </c>
      <c r="E54" s="74">
        <v>0</v>
      </c>
      <c r="F54" s="73"/>
      <c r="G54" s="72"/>
    </row>
    <row r="55" spans="1:7" ht="15" customHeight="1" thickBot="1" x14ac:dyDescent="0.3">
      <c r="A55" s="78">
        <v>11</v>
      </c>
      <c r="B55" s="77"/>
      <c r="C55" s="76"/>
      <c r="D55" s="75" t="s">
        <v>40</v>
      </c>
      <c r="E55" s="74">
        <v>0</v>
      </c>
      <c r="F55" s="73"/>
      <c r="G55" s="72"/>
    </row>
    <row r="56" spans="1:7" ht="15" customHeight="1" thickTop="1" thickBot="1" x14ac:dyDescent="0.3">
      <c r="A56" s="78">
        <v>12</v>
      </c>
      <c r="B56" s="77">
        <v>12</v>
      </c>
      <c r="C56" s="76"/>
      <c r="D56" s="89" t="s">
        <v>45</v>
      </c>
      <c r="E56" s="88"/>
      <c r="F56" s="87">
        <v>5</v>
      </c>
      <c r="G56" s="86"/>
    </row>
    <row r="57" spans="1:7" ht="15" customHeight="1" thickBot="1" x14ac:dyDescent="0.3">
      <c r="A57" s="78">
        <v>12</v>
      </c>
      <c r="B57" s="77"/>
      <c r="C57" s="76"/>
      <c r="D57" s="75" t="s">
        <v>44</v>
      </c>
      <c r="E57" s="74">
        <v>5</v>
      </c>
      <c r="F57" s="73"/>
      <c r="G57" s="72"/>
    </row>
    <row r="58" spans="1:7" ht="15" customHeight="1" thickBot="1" x14ac:dyDescent="0.3">
      <c r="A58" s="78">
        <v>12</v>
      </c>
      <c r="B58" s="77"/>
      <c r="C58" s="76"/>
      <c r="D58" s="75" t="s">
        <v>43</v>
      </c>
      <c r="E58" s="74">
        <v>2.5</v>
      </c>
      <c r="F58" s="73"/>
      <c r="G58" s="72"/>
    </row>
    <row r="59" spans="1:7" ht="15" customHeight="1" thickBot="1" x14ac:dyDescent="0.3">
      <c r="A59" s="78">
        <v>12</v>
      </c>
      <c r="B59" s="77"/>
      <c r="C59" s="76"/>
      <c r="D59" s="75" t="s">
        <v>42</v>
      </c>
      <c r="E59" s="74">
        <v>0</v>
      </c>
      <c r="F59" s="73"/>
      <c r="G59" s="72"/>
    </row>
    <row r="60" spans="1:7" ht="15" customHeight="1" thickBot="1" x14ac:dyDescent="0.3">
      <c r="A60" s="78">
        <v>12</v>
      </c>
      <c r="B60" s="77"/>
      <c r="C60" s="76"/>
      <c r="D60" s="75" t="s">
        <v>41</v>
      </c>
      <c r="E60" s="74">
        <v>0</v>
      </c>
      <c r="F60" s="73"/>
      <c r="G60" s="72"/>
    </row>
    <row r="61" spans="1:7" ht="15" customHeight="1" thickBot="1" x14ac:dyDescent="0.3">
      <c r="A61" s="78">
        <v>12</v>
      </c>
      <c r="B61" s="77"/>
      <c r="C61" s="76"/>
      <c r="D61" s="75" t="s">
        <v>40</v>
      </c>
      <c r="E61" s="74">
        <v>0</v>
      </c>
      <c r="F61" s="73"/>
      <c r="G61" s="72"/>
    </row>
    <row r="62" spans="1:7" ht="68.45" customHeight="1" thickTop="1" thickBot="1" x14ac:dyDescent="0.3">
      <c r="A62" s="85">
        <v>13</v>
      </c>
      <c r="B62" s="84">
        <v>13</v>
      </c>
      <c r="C62" s="83"/>
      <c r="D62" s="82" t="s">
        <v>39</v>
      </c>
      <c r="E62" s="81"/>
      <c r="F62" s="80">
        <v>8</v>
      </c>
      <c r="G62" s="79"/>
    </row>
    <row r="63" spans="1:7" ht="15" customHeight="1" thickBot="1" x14ac:dyDescent="0.3">
      <c r="A63" s="78">
        <v>13</v>
      </c>
      <c r="B63" s="77"/>
      <c r="C63" s="76"/>
      <c r="D63" s="75" t="s">
        <v>38</v>
      </c>
      <c r="E63" s="74">
        <v>8</v>
      </c>
      <c r="F63" s="73"/>
      <c r="G63" s="72"/>
    </row>
    <row r="64" spans="1:7" ht="15" customHeight="1" thickBot="1" x14ac:dyDescent="0.3">
      <c r="A64" s="78">
        <v>13</v>
      </c>
      <c r="B64" s="77"/>
      <c r="C64" s="76"/>
      <c r="D64" s="75" t="s">
        <v>37</v>
      </c>
      <c r="E64" s="74">
        <v>0</v>
      </c>
      <c r="F64" s="73"/>
      <c r="G64" s="72"/>
    </row>
    <row r="65" spans="1:7" ht="15" customHeight="1" thickBot="1" x14ac:dyDescent="0.3">
      <c r="A65" s="78">
        <v>13</v>
      </c>
      <c r="B65" s="77"/>
      <c r="C65" s="76"/>
      <c r="D65" s="75" t="s">
        <v>36</v>
      </c>
      <c r="E65" s="74">
        <v>0</v>
      </c>
      <c r="F65" s="73"/>
      <c r="G65" s="72"/>
    </row>
    <row r="66" spans="1:7" x14ac:dyDescent="0.25">
      <c r="A66" s="71"/>
      <c r="B66" s="71"/>
      <c r="C66" s="70"/>
      <c r="D66" s="69"/>
      <c r="E66" s="68"/>
      <c r="F66" s="67"/>
      <c r="G66" s="66"/>
    </row>
    <row r="67" spans="1:7" x14ac:dyDescent="0.25">
      <c r="D67" t="s">
        <v>33</v>
      </c>
      <c r="E67" s="65"/>
      <c r="F67">
        <f>SUM(F6:F65)</f>
        <v>100</v>
      </c>
      <c r="G67">
        <f>SUM(G6:G65)</f>
        <v>100</v>
      </c>
    </row>
  </sheetData>
  <pageMargins left="0.7" right="0.7" top="0.75" bottom="0.75" header="0.3" footer="0.3"/>
  <pageSetup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6F70-4744-44CB-84E2-8D87C46246A5}">
  <sheetPr codeName="Sheet2"/>
  <dimension ref="A1:N8"/>
  <sheetViews>
    <sheetView workbookViewId="0">
      <selection activeCell="G1" sqref="G1"/>
    </sheetView>
  </sheetViews>
  <sheetFormatPr defaultRowHeight="15" x14ac:dyDescent="0.25"/>
  <cols>
    <col min="2" max="2" width="60.7109375" bestFit="1" customWidth="1"/>
    <col min="3" max="3" width="9.7109375" customWidth="1"/>
    <col min="4" max="4" width="15.85546875" customWidth="1"/>
    <col min="5" max="5" width="12.28515625" customWidth="1"/>
    <col min="6" max="6" width="12.42578125" customWidth="1"/>
    <col min="14" max="14" width="11.85546875" customWidth="1"/>
  </cols>
  <sheetData>
    <row r="1" spans="1:14" x14ac:dyDescent="0.25">
      <c r="A1" s="129"/>
      <c r="B1" s="130" t="s">
        <v>57</v>
      </c>
      <c r="C1" s="130" t="s">
        <v>58</v>
      </c>
      <c r="D1" s="130" t="s">
        <v>59</v>
      </c>
      <c r="E1" s="130" t="s">
        <v>60</v>
      </c>
      <c r="F1" s="130" t="s">
        <v>61</v>
      </c>
      <c r="G1" s="130" t="s">
        <v>62</v>
      </c>
      <c r="H1" s="130" t="s">
        <v>63</v>
      </c>
      <c r="I1" s="130" t="s">
        <v>64</v>
      </c>
      <c r="J1" s="130" t="s">
        <v>65</v>
      </c>
      <c r="K1" s="130" t="s">
        <v>66</v>
      </c>
      <c r="L1" s="130" t="s">
        <v>67</v>
      </c>
      <c r="M1" s="130" t="s">
        <v>68</v>
      </c>
      <c r="N1" s="130" t="s">
        <v>69</v>
      </c>
    </row>
    <row r="2" spans="1:14" ht="75" x14ac:dyDescent="0.25">
      <c r="A2" s="129"/>
      <c r="B2" s="130" t="s">
        <v>20</v>
      </c>
      <c r="C2" s="130" t="s">
        <v>23</v>
      </c>
      <c r="D2" s="131" t="s">
        <v>26</v>
      </c>
      <c r="E2" s="131" t="s">
        <v>28</v>
      </c>
      <c r="F2" s="131" t="s">
        <v>28</v>
      </c>
      <c r="G2" s="131" t="s">
        <v>23</v>
      </c>
      <c r="H2" s="131" t="s">
        <v>23</v>
      </c>
      <c r="I2" s="131" t="s">
        <v>23</v>
      </c>
      <c r="J2" s="131" t="s">
        <v>44</v>
      </c>
      <c r="K2" s="131" t="s">
        <v>44</v>
      </c>
      <c r="L2" s="131" t="s">
        <v>44</v>
      </c>
      <c r="M2" s="131" t="s">
        <v>44</v>
      </c>
      <c r="N2" s="131" t="s">
        <v>38</v>
      </c>
    </row>
    <row r="3" spans="1:14" ht="30" x14ac:dyDescent="0.25">
      <c r="A3" s="129"/>
      <c r="B3" s="130" t="s">
        <v>21</v>
      </c>
      <c r="C3" s="130" t="s">
        <v>24</v>
      </c>
      <c r="D3" s="131" t="s">
        <v>27</v>
      </c>
      <c r="E3" s="131" t="s">
        <v>29</v>
      </c>
      <c r="F3" s="131" t="s">
        <v>29</v>
      </c>
      <c r="G3" s="131" t="s">
        <v>24</v>
      </c>
      <c r="H3" s="131" t="s">
        <v>24</v>
      </c>
      <c r="I3" s="131" t="s">
        <v>24</v>
      </c>
      <c r="J3" s="131" t="s">
        <v>43</v>
      </c>
      <c r="K3" s="131" t="s">
        <v>43</v>
      </c>
      <c r="L3" s="131" t="s">
        <v>43</v>
      </c>
      <c r="M3" s="131" t="s">
        <v>43</v>
      </c>
      <c r="N3" s="131" t="s">
        <v>37</v>
      </c>
    </row>
    <row r="4" spans="1:14" ht="30" x14ac:dyDescent="0.25">
      <c r="A4" s="129"/>
      <c r="B4" s="130" t="s">
        <v>22</v>
      </c>
      <c r="C4" s="130"/>
      <c r="D4" s="131"/>
      <c r="E4" s="131" t="s">
        <v>27</v>
      </c>
      <c r="F4" s="131" t="s">
        <v>27</v>
      </c>
      <c r="G4" s="131"/>
      <c r="H4" s="131"/>
      <c r="I4" s="131"/>
      <c r="J4" s="131" t="s">
        <v>42</v>
      </c>
      <c r="K4" s="131" t="s">
        <v>42</v>
      </c>
      <c r="L4" s="131" t="s">
        <v>42</v>
      </c>
      <c r="M4" s="131" t="s">
        <v>42</v>
      </c>
      <c r="N4" s="131" t="s">
        <v>36</v>
      </c>
    </row>
    <row r="5" spans="1:14" x14ac:dyDescent="0.25">
      <c r="A5" s="129"/>
      <c r="B5" s="130"/>
      <c r="C5" s="130"/>
      <c r="D5" s="130"/>
      <c r="E5" s="130"/>
      <c r="F5" s="130"/>
      <c r="G5" s="130"/>
      <c r="H5" s="130"/>
      <c r="I5" s="130"/>
      <c r="J5" s="131" t="s">
        <v>41</v>
      </c>
      <c r="K5" s="131" t="s">
        <v>41</v>
      </c>
      <c r="L5" s="131" t="s">
        <v>41</v>
      </c>
      <c r="M5" s="131" t="s">
        <v>41</v>
      </c>
      <c r="N5" s="130"/>
    </row>
    <row r="6" spans="1:14" x14ac:dyDescent="0.25">
      <c r="A6" s="129"/>
      <c r="B6" s="130"/>
      <c r="C6" s="130"/>
      <c r="D6" s="130"/>
      <c r="E6" s="130"/>
      <c r="F6" s="130"/>
      <c r="G6" s="130"/>
      <c r="H6" s="130"/>
      <c r="I6" s="130"/>
      <c r="J6" s="131" t="s">
        <v>40</v>
      </c>
      <c r="K6" s="131" t="s">
        <v>40</v>
      </c>
      <c r="L6" s="131" t="s">
        <v>40</v>
      </c>
      <c r="M6" s="131" t="s">
        <v>40</v>
      </c>
      <c r="N6" s="130"/>
    </row>
    <row r="7" spans="1:14" x14ac:dyDescent="0.25">
      <c r="B7" s="132"/>
      <c r="C7" s="132"/>
      <c r="D7" s="132"/>
      <c r="E7" s="132"/>
      <c r="F7" s="132"/>
      <c r="G7" s="132"/>
      <c r="H7" s="132"/>
      <c r="I7" s="132"/>
      <c r="J7" s="132"/>
      <c r="K7" s="132"/>
      <c r="L7" s="132"/>
      <c r="M7" s="132"/>
      <c r="N7" s="132"/>
    </row>
    <row r="8" spans="1:14" x14ac:dyDescent="0.25">
      <c r="B8" s="132"/>
      <c r="C8" s="132"/>
      <c r="D8" s="132"/>
      <c r="E8" s="132"/>
      <c r="F8" s="132"/>
      <c r="G8" s="132"/>
      <c r="H8" s="132"/>
      <c r="I8" s="132"/>
      <c r="J8" s="132"/>
      <c r="K8" s="132"/>
      <c r="L8" s="132"/>
      <c r="M8" s="132"/>
      <c r="N8" s="132"/>
    </row>
  </sheetData>
  <phoneticPr fontId="14"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Scoring Sheet</vt:lpstr>
      <vt:lpstr>Name1</vt:lpstr>
      <vt:lpstr>Name10</vt:lpstr>
      <vt:lpstr>Name11</vt:lpstr>
      <vt:lpstr>Name12</vt:lpstr>
      <vt:lpstr>Name13</vt:lpstr>
      <vt:lpstr>Name2</vt:lpstr>
      <vt:lpstr>Name3</vt:lpstr>
      <vt:lpstr>Name4</vt:lpstr>
      <vt:lpstr>Name5</vt:lpstr>
      <vt:lpstr>Name6</vt:lpstr>
      <vt:lpstr>Name7</vt:lpstr>
      <vt:lpstr>Name8</vt:lpstr>
      <vt:lpstr>Name9</vt:lpstr>
      <vt:lpstr>'Scoring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Surratt</dc:creator>
  <cp:keywords/>
  <dc:description/>
  <cp:lastModifiedBy>Lisa Coleman</cp:lastModifiedBy>
  <cp:revision/>
  <cp:lastPrinted>2020-02-12T14:15:18Z</cp:lastPrinted>
  <dcterms:created xsi:type="dcterms:W3CDTF">2019-04-01T20:28:27Z</dcterms:created>
  <dcterms:modified xsi:type="dcterms:W3CDTF">2020-03-04T15:58:10Z</dcterms:modified>
  <cp:category/>
  <cp:contentStatus/>
</cp:coreProperties>
</file>